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 showInkAnnotation="0"/>
  <mc:AlternateContent xmlns:mc="http://schemas.openxmlformats.org/markup-compatibility/2006">
    <mc:Choice Requires="x15">
      <x15ac:absPath xmlns:x15ac="http://schemas.microsoft.com/office/spreadsheetml/2010/11/ac" url="/Users/Philippe/Cours/Stage/INCIA/Matching/Workspace/Dataset/"/>
    </mc:Choice>
  </mc:AlternateContent>
  <bookViews>
    <workbookView xWindow="0" yWindow="460" windowWidth="28800" windowHeight="17460" tabRatio="500"/>
  </bookViews>
  <sheets>
    <sheet name="Statistics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4" i="1" l="1" a="1"/>
  <c r="E164" i="1"/>
  <c r="C164" i="1" a="1"/>
  <c r="C164" i="1"/>
  <c r="G164" i="1" a="1"/>
  <c r="G164" i="1"/>
  <c r="F164" i="1" a="1"/>
  <c r="F164" i="1"/>
  <c r="B164" i="1" a="1"/>
  <c r="B164" i="1"/>
  <c r="F163" i="1"/>
  <c r="G163" i="1"/>
  <c r="F162" i="1" a="1"/>
  <c r="F162" i="1"/>
  <c r="G162" i="1" a="1"/>
  <c r="G162" i="1"/>
  <c r="G165" i="1" a="1"/>
  <c r="G165" i="1"/>
  <c r="F165" i="1" a="1"/>
  <c r="F165" i="1"/>
  <c r="E165" i="1" a="1"/>
  <c r="E165" i="1"/>
  <c r="E163" i="1"/>
  <c r="E162" i="1" a="1"/>
  <c r="E162" i="1"/>
  <c r="C163" i="1"/>
  <c r="C165" i="1" a="1"/>
  <c r="C165" i="1"/>
  <c r="C162" i="1" a="1"/>
  <c r="C162" i="1"/>
  <c r="B165" i="1" a="1"/>
  <c r="B165" i="1"/>
  <c r="B162" i="1" a="1"/>
  <c r="B162" i="1"/>
  <c r="B163" i="1"/>
  <c r="K3" i="1"/>
  <c r="K4" i="1"/>
  <c r="K5" i="1"/>
  <c r="K6" i="1"/>
  <c r="K7" i="1"/>
  <c r="K8" i="1"/>
  <c r="K9" i="1"/>
  <c r="K10" i="1"/>
  <c r="K11" i="1"/>
  <c r="K16" i="1"/>
  <c r="L3" i="1"/>
  <c r="L4" i="1"/>
  <c r="L5" i="1"/>
  <c r="L6" i="1"/>
  <c r="L7" i="1"/>
  <c r="L8" i="1"/>
  <c r="L9" i="1"/>
  <c r="L10" i="1"/>
  <c r="L11" i="1"/>
  <c r="L16" i="1"/>
  <c r="M16" i="1"/>
  <c r="J16" i="1"/>
  <c r="L15" i="1"/>
  <c r="M15" i="1"/>
  <c r="J15" i="1"/>
  <c r="J14" i="1"/>
  <c r="L14" i="1"/>
  <c r="M14" i="1"/>
  <c r="K15" i="1"/>
  <c r="K14" i="1"/>
  <c r="M4" i="1"/>
  <c r="M5" i="1"/>
  <c r="M6" i="1"/>
  <c r="M7" i="1"/>
  <c r="M8" i="1"/>
  <c r="M9" i="1"/>
  <c r="M10" i="1"/>
  <c r="M11" i="1"/>
  <c r="M12" i="1"/>
  <c r="L12" i="1"/>
  <c r="K12" i="1"/>
  <c r="J4" i="1"/>
  <c r="J5" i="1"/>
  <c r="J6" i="1"/>
  <c r="J7" i="1"/>
  <c r="J8" i="1"/>
  <c r="J9" i="1"/>
  <c r="J10" i="1"/>
  <c r="J11" i="1"/>
  <c r="J12" i="1"/>
  <c r="M3" i="1"/>
  <c r="J3" i="1"/>
</calcChain>
</file>

<file path=xl/sharedStrings.xml><?xml version="1.0" encoding="utf-8"?>
<sst xmlns="http://schemas.openxmlformats.org/spreadsheetml/2006/main" count="354" uniqueCount="188">
  <si>
    <t>Video</t>
  </si>
  <si>
    <t>Duration(ms)</t>
  </si>
  <si>
    <t>Category</t>
  </si>
  <si>
    <t>TimeOnScreen(ms)</t>
  </si>
  <si>
    <t>AnnotationTime(ms)</t>
  </si>
  <si>
    <t>0001_prismTri</t>
  </si>
  <si>
    <t>Triangular_Prism</t>
  </si>
  <si>
    <t>0002_hemisphere</t>
  </si>
  <si>
    <t>Bad</t>
  </si>
  <si>
    <t>0003_prismTri</t>
  </si>
  <si>
    <t>0004_cone</t>
  </si>
  <si>
    <t>Cone</t>
  </si>
  <si>
    <t>0005_pyramidTri</t>
  </si>
  <si>
    <t>Triangular_Pyramid</t>
  </si>
  <si>
    <t>0006_prismTri</t>
  </si>
  <si>
    <t>0007_pyramidQuad</t>
  </si>
  <si>
    <t>Square_Pyramid</t>
  </si>
  <si>
    <t>0008_hemisphere</t>
  </si>
  <si>
    <t>Hemisphere</t>
  </si>
  <si>
    <t>0009_pyramidQuad</t>
  </si>
  <si>
    <t>0010_pyramidTri</t>
  </si>
  <si>
    <t>0011_cuboid</t>
  </si>
  <si>
    <t>Rectangular_Prism</t>
  </si>
  <si>
    <t>0012_pyramidQuad</t>
  </si>
  <si>
    <t>0013_hemisphere</t>
  </si>
  <si>
    <t>0014_prismTri</t>
  </si>
  <si>
    <t>0015_cone</t>
  </si>
  <si>
    <t>0016_prismTri</t>
  </si>
  <si>
    <t>0017_cone</t>
  </si>
  <si>
    <t>0018_pyramidTri</t>
  </si>
  <si>
    <t>0019_cuboid</t>
  </si>
  <si>
    <t>0020_cone</t>
  </si>
  <si>
    <t>0021_cuboid</t>
  </si>
  <si>
    <t>0022_pyramidTri</t>
  </si>
  <si>
    <t>0023_prismTri</t>
  </si>
  <si>
    <t>0024_prismTri</t>
  </si>
  <si>
    <t>0025_pyramidTri</t>
  </si>
  <si>
    <t>0026_cuboid</t>
  </si>
  <si>
    <t>0027_cuboid</t>
  </si>
  <si>
    <t>0028_prismTri</t>
  </si>
  <si>
    <t>0029_cuboid</t>
  </si>
  <si>
    <t>0030_cone</t>
  </si>
  <si>
    <t>0031_cylinder</t>
  </si>
  <si>
    <t>Cylinder</t>
  </si>
  <si>
    <t>0032_sphere</t>
  </si>
  <si>
    <t>0033_cone</t>
  </si>
  <si>
    <t>0034_pyramidTri</t>
  </si>
  <si>
    <t>0036_prismTri</t>
  </si>
  <si>
    <t>0037_pyramidTri</t>
  </si>
  <si>
    <t>0038_prismHex</t>
  </si>
  <si>
    <t>Hexagonal_Prism</t>
  </si>
  <si>
    <t>0039_pyramidQuad</t>
  </si>
  <si>
    <t>0040_cone</t>
  </si>
  <si>
    <t>0041_cuboid</t>
  </si>
  <si>
    <t>0042_cone</t>
  </si>
  <si>
    <t>0043_prismHex</t>
  </si>
  <si>
    <t>0044_prismTri</t>
  </si>
  <si>
    <t>0045_prismTri</t>
  </si>
  <si>
    <t>0046_cone</t>
  </si>
  <si>
    <t>0047_prismHex</t>
  </si>
  <si>
    <t>0048_cuboid</t>
  </si>
  <si>
    <t>0049_cuboid</t>
  </si>
  <si>
    <t>0050_hemisphere</t>
  </si>
  <si>
    <t>0051_prismTri</t>
  </si>
  <si>
    <t>0052_prismHex</t>
  </si>
  <si>
    <t>0053_hemisphere</t>
  </si>
  <si>
    <t>0054_pyramidTri</t>
  </si>
  <si>
    <t>0055_prismHex</t>
  </si>
  <si>
    <t>0056_hemisphere</t>
  </si>
  <si>
    <t>0057_cuboid</t>
  </si>
  <si>
    <t>0058_pyramidTri</t>
  </si>
  <si>
    <t>0059_pyramidTri</t>
  </si>
  <si>
    <t>0060_prismTri</t>
  </si>
  <si>
    <t>0061_prismTri</t>
  </si>
  <si>
    <t>0062_cone</t>
  </si>
  <si>
    <t>0063_hemisphere</t>
  </si>
  <si>
    <t>0064_cone</t>
  </si>
  <si>
    <t>0065_pyramidQuad</t>
  </si>
  <si>
    <t>0066_prismHex</t>
  </si>
  <si>
    <t>0067_cuboid</t>
  </si>
  <si>
    <t>0068_cuboid</t>
  </si>
  <si>
    <t>0069_cuboid</t>
  </si>
  <si>
    <t>0070_cone</t>
  </si>
  <si>
    <t>0071_cone</t>
  </si>
  <si>
    <t>0072_pyramidQuad</t>
  </si>
  <si>
    <t>0073_cuboid</t>
  </si>
  <si>
    <t>0074_cone</t>
  </si>
  <si>
    <t>0075_cone</t>
  </si>
  <si>
    <t>0076_pyramidTri</t>
  </si>
  <si>
    <t>0077_pyramidQuad</t>
  </si>
  <si>
    <t>0078_prismHex</t>
  </si>
  <si>
    <t>0079_pyramidQuad</t>
  </si>
  <si>
    <t>0080_cuboid</t>
  </si>
  <si>
    <t>0081_prismHex</t>
  </si>
  <si>
    <t>0082_cone</t>
  </si>
  <si>
    <t>0083_prismHex</t>
  </si>
  <si>
    <t>0084_cuboid</t>
  </si>
  <si>
    <t>0085_pyramidQuad</t>
  </si>
  <si>
    <t>0086_pyramidQuad</t>
  </si>
  <si>
    <t>0087_cylinder</t>
  </si>
  <si>
    <t>0088_cuboid</t>
  </si>
  <si>
    <t>0089_cuboid</t>
  </si>
  <si>
    <t>0090_pyramidTri</t>
  </si>
  <si>
    <t>0091_cuboid</t>
  </si>
  <si>
    <t>0092_prismTri</t>
  </si>
  <si>
    <t>0093_pyramidTri</t>
  </si>
  <si>
    <t>0094_pyramidQuad</t>
  </si>
  <si>
    <t>0095_prismTri</t>
  </si>
  <si>
    <t>0096_pyramidQuad</t>
  </si>
  <si>
    <t>0097_pyramidTri</t>
  </si>
  <si>
    <t>0098_cone</t>
  </si>
  <si>
    <t>0099_cuboid</t>
  </si>
  <si>
    <t>0100_pyramidTri</t>
  </si>
  <si>
    <t>0101_hemisphere</t>
  </si>
  <si>
    <t>0102_cylinder</t>
  </si>
  <si>
    <t>0103_prismHex</t>
  </si>
  <si>
    <t>0104_prismHex</t>
  </si>
  <si>
    <t>0105_pyramidQuad</t>
  </si>
  <si>
    <t>0106_cone</t>
  </si>
  <si>
    <t>0107_prismTri</t>
  </si>
  <si>
    <t>0108_cuboid</t>
  </si>
  <si>
    <t>0109_cone</t>
  </si>
  <si>
    <t>0110_prismTri</t>
  </si>
  <si>
    <t>0111_pyramidTri</t>
  </si>
  <si>
    <t>0112_hemisphere</t>
  </si>
  <si>
    <t>0113_cone</t>
  </si>
  <si>
    <t>0114_cylinder</t>
  </si>
  <si>
    <t>0115_prismTri</t>
  </si>
  <si>
    <t>0116_cone</t>
  </si>
  <si>
    <t>0117_cuboid</t>
  </si>
  <si>
    <t>0118_prismTri</t>
  </si>
  <si>
    <t>0119_prismHex</t>
  </si>
  <si>
    <t>0120_pyramidQuad</t>
  </si>
  <si>
    <t>0121_cuboid</t>
  </si>
  <si>
    <t>0122_cuboid</t>
  </si>
  <si>
    <t>0123_cylinder</t>
  </si>
  <si>
    <t>0124_prismHex</t>
  </si>
  <si>
    <t>0125_prismHex</t>
  </si>
  <si>
    <t>0126_prismHex</t>
  </si>
  <si>
    <t>0127_hemisphere</t>
  </si>
  <si>
    <t>0128_pyramidTri</t>
  </si>
  <si>
    <t>0129_cone</t>
  </si>
  <si>
    <t>0130_pyramidQuad</t>
  </si>
  <si>
    <t>0131_hemisphere</t>
  </si>
  <si>
    <t>0132_cuboid</t>
  </si>
  <si>
    <t>0133_hemisphere</t>
  </si>
  <si>
    <t>0134_hemisphere</t>
  </si>
  <si>
    <t>0135_pyramidQuad</t>
  </si>
  <si>
    <t>0136_prismTri</t>
  </si>
  <si>
    <t>0137_prismTri</t>
  </si>
  <si>
    <t>0138_cuboid</t>
  </si>
  <si>
    <t>0139_cone</t>
  </si>
  <si>
    <t>0140_prismHex</t>
  </si>
  <si>
    <t>0141_pyramidTri</t>
  </si>
  <si>
    <t>0142_cuboid</t>
  </si>
  <si>
    <t>0143_cylinder</t>
  </si>
  <si>
    <t>0144_cuboid</t>
  </si>
  <si>
    <t>0145_cylinder</t>
  </si>
  <si>
    <t>0146_hemisphere</t>
  </si>
  <si>
    <t>0147_prismHex</t>
  </si>
  <si>
    <t>0148_pyramidQuad</t>
  </si>
  <si>
    <t>0149_pyramidQuad</t>
  </si>
  <si>
    <t>0150_prismTri</t>
  </si>
  <si>
    <t>0151_cylinder</t>
  </si>
  <si>
    <t>0152_pyramidQuad</t>
  </si>
  <si>
    <t>0153_pyramidTri</t>
  </si>
  <si>
    <t>0154_hemisphere</t>
  </si>
  <si>
    <t>0155_prismTri</t>
  </si>
  <si>
    <t>0156_cuboid</t>
  </si>
  <si>
    <t>0157_pyramidTri</t>
  </si>
  <si>
    <t>0158_pyramidTri</t>
  </si>
  <si>
    <t>0159_cone</t>
  </si>
  <si>
    <t>Nb videos</t>
  </si>
  <si>
    <t>Total</t>
  </si>
  <si>
    <t>Time (ms)</t>
  </si>
  <si>
    <t>STATISTICS</t>
  </si>
  <si>
    <t>TOTAL BY CATEGORY</t>
  </si>
  <si>
    <t>Annotation time (ms)</t>
  </si>
  <si>
    <t>Nb Instance frame</t>
  </si>
  <si>
    <t>Nb instance frame</t>
  </si>
  <si>
    <t>Nb frames</t>
  </si>
  <si>
    <t>min</t>
  </si>
  <si>
    <t>max</t>
  </si>
  <si>
    <t>mean</t>
  </si>
  <si>
    <t>Duration (s)</t>
  </si>
  <si>
    <t>std</t>
  </si>
  <si>
    <t>AnnotationTime(s)</t>
  </si>
  <si>
    <t>TimeOnScreen(s)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</si>
</sst>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???\ ??0"/>
    <numFmt numFmtId="165" formatCode="??0\.000"/>
    <numFmt numFmtId="166" formatCode="?0\.000"/>
    <numFmt numFmtId="167" formatCode="???0\.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4" borderId="5" xfId="0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1" xfId="0" applyBorder="1" applyAlignment="1"/>
    <xf numFmtId="0" fontId="0" fillId="0" borderId="3" xfId="0" applyBorder="1"/>
    <xf numFmtId="0" fontId="0" fillId="0" borderId="4" xfId="0" applyBorder="1"/>
    <xf numFmtId="1" fontId="0" fillId="0" borderId="8" xfId="0" applyNumberFormat="1" applyBorder="1"/>
    <xf numFmtId="0" fontId="1" fillId="2" borderId="5" xfId="0" applyFont="1" applyFill="1" applyBorder="1"/>
    <xf numFmtId="0" fontId="1" fillId="2" borderId="7" xfId="0" applyFont="1" applyFill="1" applyBorder="1"/>
    <xf numFmtId="164" fontId="0" fillId="0" borderId="1" xfId="0" applyNumberFormat="1" applyBorder="1"/>
    <xf numFmtId="164" fontId="1" fillId="3" borderId="8" xfId="0" applyNumberFormat="1" applyFont="1" applyFill="1" applyBorder="1"/>
    <xf numFmtId="164" fontId="0" fillId="0" borderId="11" xfId="0" applyNumberFormat="1" applyBorder="1" applyAlignment="1"/>
    <xf numFmtId="164" fontId="0" fillId="0" borderId="3" xfId="0" applyNumberFormat="1" applyBorder="1"/>
    <xf numFmtId="164" fontId="0" fillId="0" borderId="8" xfId="0" applyNumberFormat="1" applyBorder="1"/>
    <xf numFmtId="0" fontId="0" fillId="0" borderId="2" xfId="0" applyBorder="1"/>
    <xf numFmtId="1" fontId="0" fillId="0" borderId="6" xfId="0" applyNumberFormat="1" applyBorder="1"/>
    <xf numFmtId="1" fontId="0" fillId="0" borderId="5" xfId="0" applyNumberFormat="1" applyBorder="1"/>
    <xf numFmtId="165" fontId="0" fillId="0" borderId="3" xfId="0" applyNumberFormat="1" applyBorder="1"/>
    <xf numFmtId="165" fontId="0" fillId="0" borderId="1" xfId="0" applyNumberFormat="1" applyBorder="1"/>
    <xf numFmtId="165" fontId="0" fillId="0" borderId="8" xfId="0" applyNumberFormat="1" applyBorder="1"/>
    <xf numFmtId="166" fontId="0" fillId="0" borderId="3" xfId="0" applyNumberFormat="1" applyBorder="1"/>
    <xf numFmtId="166" fontId="0" fillId="0" borderId="1" xfId="0" applyNumberFormat="1" applyBorder="1"/>
    <xf numFmtId="166" fontId="0" fillId="0" borderId="8" xfId="0" applyNumberFormat="1" applyBorder="1"/>
    <xf numFmtId="167" fontId="0" fillId="0" borderId="4" xfId="0" applyNumberFormat="1" applyBorder="1"/>
    <xf numFmtId="167" fontId="0" fillId="0" borderId="6" xfId="0" applyNumberFormat="1" applyBorder="1"/>
    <xf numFmtId="167" fontId="0" fillId="0" borderId="9" xfId="0" applyNumberFormat="1" applyBorder="1"/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18" xfId="0" applyFont="1" applyFill="1" applyBorder="1"/>
    <xf numFmtId="0" fontId="1" fillId="2" borderId="19" xfId="0" applyFont="1" applyFill="1" applyBorder="1"/>
    <xf numFmtId="165" fontId="0" fillId="0" borderId="6" xfId="0" applyNumberFormat="1" applyBorder="1"/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tabSelected="1" workbookViewId="0">
      <selection activeCell="E172" sqref="E172"/>
    </sheetView>
  </sheetViews>
  <sheetFormatPr baseColWidth="10" defaultRowHeight="16" x14ac:dyDescent="0.2"/>
  <cols>
    <col min="1" max="1" width="17.5" customWidth="1"/>
    <col min="2" max="2" width="14.33203125" customWidth="1"/>
    <col min="3" max="3" width="13" customWidth="1"/>
    <col min="4" max="4" width="20.5" customWidth="1"/>
    <col min="5" max="5" width="17.33203125" customWidth="1"/>
    <col min="6" max="6" width="18.33203125" customWidth="1"/>
    <col min="7" max="7" width="19.1640625" customWidth="1"/>
    <col min="9" max="9" width="18.1640625" customWidth="1"/>
    <col min="10" max="10" width="11.6640625" customWidth="1"/>
    <col min="11" max="11" width="16.1640625" customWidth="1"/>
    <col min="12" max="12" width="11.6640625" customWidth="1"/>
    <col min="13" max="13" width="19.33203125" customWidth="1"/>
  </cols>
  <sheetData>
    <row r="1" spans="1:13" ht="20" thickBot="1" x14ac:dyDescent="0.3">
      <c r="A1" s="40" t="s">
        <v>175</v>
      </c>
      <c r="B1" s="41"/>
      <c r="C1" s="41"/>
      <c r="D1" s="41"/>
      <c r="E1" s="41"/>
      <c r="F1" s="41"/>
      <c r="G1" s="42"/>
      <c r="I1" s="43" t="s">
        <v>176</v>
      </c>
      <c r="J1" s="44"/>
      <c r="K1" s="44"/>
      <c r="L1" s="44"/>
      <c r="M1" s="45"/>
    </row>
    <row r="2" spans="1:13" x14ac:dyDescent="0.2">
      <c r="A2" s="7" t="s">
        <v>0</v>
      </c>
      <c r="B2" s="8" t="s">
        <v>1</v>
      </c>
      <c r="C2" s="8" t="s">
        <v>180</v>
      </c>
      <c r="D2" s="8" t="s">
        <v>2</v>
      </c>
      <c r="E2" s="8" t="s">
        <v>178</v>
      </c>
      <c r="F2" s="8" t="s">
        <v>3</v>
      </c>
      <c r="G2" s="9" t="s">
        <v>4</v>
      </c>
      <c r="I2" s="14" t="s">
        <v>2</v>
      </c>
      <c r="J2" s="15" t="s">
        <v>172</v>
      </c>
      <c r="K2" s="15" t="s">
        <v>179</v>
      </c>
      <c r="L2" s="15" t="s">
        <v>174</v>
      </c>
      <c r="M2" s="16" t="s">
        <v>177</v>
      </c>
    </row>
    <row r="3" spans="1:13" x14ac:dyDescent="0.2">
      <c r="A3" s="2" t="s">
        <v>5</v>
      </c>
      <c r="B3" s="1">
        <v>9560</v>
      </c>
      <c r="C3" s="1">
        <v>240</v>
      </c>
      <c r="D3" s="1" t="s">
        <v>6</v>
      </c>
      <c r="E3" s="1">
        <v>118</v>
      </c>
      <c r="F3" s="1">
        <v>4720</v>
      </c>
      <c r="G3" s="3">
        <v>464319</v>
      </c>
      <c r="I3" s="10" t="s">
        <v>8</v>
      </c>
      <c r="J3" s="1">
        <f>COUNTIF($D$3:$D$160,I3)</f>
        <v>14</v>
      </c>
      <c r="K3" s="1">
        <f>SUMIF($D$3:$D$160,"="&amp;I3,$E$3:$E$160)</f>
        <v>0</v>
      </c>
      <c r="L3" s="23">
        <f>SUMIF($D$3:$D$160,"="&amp;I3,$F$3:$F$160)</f>
        <v>0</v>
      </c>
      <c r="M3" s="3">
        <f>SUMIF($D$3:$D$160,"="&amp;I3,$G$3:$G$160)</f>
        <v>817331</v>
      </c>
    </row>
    <row r="4" spans="1:13" x14ac:dyDescent="0.2">
      <c r="A4" s="2" t="s">
        <v>7</v>
      </c>
      <c r="B4" s="1">
        <v>14880</v>
      </c>
      <c r="C4" s="1">
        <v>373</v>
      </c>
      <c r="D4" s="1" t="s">
        <v>8</v>
      </c>
      <c r="E4" s="1">
        <v>0</v>
      </c>
      <c r="F4" s="1">
        <v>0</v>
      </c>
      <c r="G4" s="3">
        <v>226557</v>
      </c>
      <c r="I4" s="10" t="s">
        <v>11</v>
      </c>
      <c r="J4" s="1">
        <f t="shared" ref="J4:J11" si="0">COUNTIF($D$3:$D$160,I4)</f>
        <v>22</v>
      </c>
      <c r="K4" s="1">
        <f>SUMIF($D$3:$D$160,"="&amp;I4,$E$3:$E$160)</f>
        <v>2183</v>
      </c>
      <c r="L4" s="23">
        <f t="shared" ref="L4:L11" si="1">SUMIF($D$3:$D$160,"="&amp;I4,$F$3:$F$160)</f>
        <v>87320</v>
      </c>
      <c r="M4" s="3">
        <f t="shared" ref="M4:M11" si="2">SUMIF($D$3:$D$160,"="&amp;I4,$G$3:$G$160)</f>
        <v>4090786</v>
      </c>
    </row>
    <row r="5" spans="1:13" x14ac:dyDescent="0.2">
      <c r="A5" s="2" t="s">
        <v>9</v>
      </c>
      <c r="B5" s="1">
        <v>9920</v>
      </c>
      <c r="C5" s="1">
        <v>249</v>
      </c>
      <c r="D5" s="1" t="s">
        <v>8</v>
      </c>
      <c r="E5" s="1">
        <v>0</v>
      </c>
      <c r="F5" s="1">
        <v>0</v>
      </c>
      <c r="G5" s="3">
        <v>103424</v>
      </c>
      <c r="I5" s="10" t="s">
        <v>43</v>
      </c>
      <c r="J5" s="1">
        <f t="shared" si="0"/>
        <v>7</v>
      </c>
      <c r="K5" s="1">
        <f t="shared" ref="K5:K11" si="3">SUMIF($D$3:$D$160,"="&amp;I5,$E$3:$E$160)</f>
        <v>704</v>
      </c>
      <c r="L5" s="23">
        <f t="shared" si="1"/>
        <v>28160</v>
      </c>
      <c r="M5" s="3">
        <f t="shared" si="2"/>
        <v>605527</v>
      </c>
    </row>
    <row r="6" spans="1:13" x14ac:dyDescent="0.2">
      <c r="A6" s="2" t="s">
        <v>10</v>
      </c>
      <c r="B6" s="1">
        <v>6560</v>
      </c>
      <c r="C6" s="1">
        <v>165</v>
      </c>
      <c r="D6" s="1" t="s">
        <v>11</v>
      </c>
      <c r="E6" s="1">
        <v>119</v>
      </c>
      <c r="F6" s="1">
        <v>4760</v>
      </c>
      <c r="G6" s="3">
        <v>133968</v>
      </c>
      <c r="I6" s="10" t="s">
        <v>18</v>
      </c>
      <c r="J6" s="1">
        <f t="shared" si="0"/>
        <v>14</v>
      </c>
      <c r="K6" s="1">
        <f t="shared" si="3"/>
        <v>1580</v>
      </c>
      <c r="L6" s="23">
        <f t="shared" si="1"/>
        <v>63200</v>
      </c>
      <c r="M6" s="3">
        <f t="shared" si="2"/>
        <v>1764075</v>
      </c>
    </row>
    <row r="7" spans="1:13" x14ac:dyDescent="0.2">
      <c r="A7" s="2" t="s">
        <v>12</v>
      </c>
      <c r="B7" s="1">
        <v>11800</v>
      </c>
      <c r="C7" s="1">
        <v>296</v>
      </c>
      <c r="D7" s="1" t="s">
        <v>13</v>
      </c>
      <c r="E7" s="1">
        <v>216</v>
      </c>
      <c r="F7" s="1">
        <v>8640</v>
      </c>
      <c r="G7" s="3">
        <v>901928</v>
      </c>
      <c r="I7" s="10" t="s">
        <v>50</v>
      </c>
      <c r="J7" s="1">
        <f t="shared" si="0"/>
        <v>17</v>
      </c>
      <c r="K7" s="1">
        <f t="shared" si="3"/>
        <v>1680</v>
      </c>
      <c r="L7" s="23">
        <f t="shared" si="1"/>
        <v>67200</v>
      </c>
      <c r="M7" s="3">
        <f t="shared" si="2"/>
        <v>2376672</v>
      </c>
    </row>
    <row r="8" spans="1:13" x14ac:dyDescent="0.2">
      <c r="A8" s="2" t="s">
        <v>14</v>
      </c>
      <c r="B8" s="1">
        <v>5760</v>
      </c>
      <c r="C8" s="1">
        <v>145</v>
      </c>
      <c r="D8" s="1" t="s">
        <v>6</v>
      </c>
      <c r="E8" s="1">
        <v>6</v>
      </c>
      <c r="F8" s="1">
        <v>240</v>
      </c>
      <c r="G8" s="3">
        <v>151740</v>
      </c>
      <c r="I8" s="10" t="s">
        <v>22</v>
      </c>
      <c r="J8" s="1">
        <f t="shared" si="0"/>
        <v>26</v>
      </c>
      <c r="K8" s="1">
        <f t="shared" si="3"/>
        <v>2405</v>
      </c>
      <c r="L8" s="23">
        <f t="shared" si="1"/>
        <v>96200</v>
      </c>
      <c r="M8" s="3">
        <f t="shared" si="2"/>
        <v>3940211</v>
      </c>
    </row>
    <row r="9" spans="1:13" x14ac:dyDescent="0.2">
      <c r="A9" s="2" t="s">
        <v>15</v>
      </c>
      <c r="B9" s="1">
        <v>7840</v>
      </c>
      <c r="C9" s="1">
        <v>197</v>
      </c>
      <c r="D9" s="1" t="s">
        <v>16</v>
      </c>
      <c r="E9" s="1">
        <v>66</v>
      </c>
      <c r="F9" s="1">
        <v>2640</v>
      </c>
      <c r="G9" s="3">
        <v>332690</v>
      </c>
      <c r="I9" s="10" t="s">
        <v>16</v>
      </c>
      <c r="J9" s="1">
        <f t="shared" si="0"/>
        <v>17</v>
      </c>
      <c r="K9" s="1">
        <f t="shared" si="3"/>
        <v>1268</v>
      </c>
      <c r="L9" s="23">
        <f t="shared" si="1"/>
        <v>50720</v>
      </c>
      <c r="M9" s="3">
        <f t="shared" si="2"/>
        <v>2374826</v>
      </c>
    </row>
    <row r="10" spans="1:13" x14ac:dyDescent="0.2">
      <c r="A10" s="2" t="s">
        <v>17</v>
      </c>
      <c r="B10" s="1">
        <v>6800</v>
      </c>
      <c r="C10" s="1">
        <v>171</v>
      </c>
      <c r="D10" s="1" t="s">
        <v>18</v>
      </c>
      <c r="E10" s="1">
        <v>255</v>
      </c>
      <c r="F10" s="1">
        <v>10200</v>
      </c>
      <c r="G10" s="3">
        <v>242446</v>
      </c>
      <c r="I10" s="10" t="s">
        <v>6</v>
      </c>
      <c r="J10" s="1">
        <f t="shared" si="0"/>
        <v>23</v>
      </c>
      <c r="K10" s="1">
        <f t="shared" si="3"/>
        <v>2385</v>
      </c>
      <c r="L10" s="23">
        <f t="shared" si="1"/>
        <v>95400</v>
      </c>
      <c r="M10" s="3">
        <f t="shared" si="2"/>
        <v>4744994</v>
      </c>
    </row>
    <row r="11" spans="1:13" x14ac:dyDescent="0.2">
      <c r="A11" s="2" t="s">
        <v>19</v>
      </c>
      <c r="B11" s="1">
        <v>6480</v>
      </c>
      <c r="C11" s="1">
        <v>163</v>
      </c>
      <c r="D11" s="1" t="s">
        <v>16</v>
      </c>
      <c r="E11" s="1">
        <v>14</v>
      </c>
      <c r="F11" s="1">
        <v>560</v>
      </c>
      <c r="G11" s="3">
        <v>158143</v>
      </c>
      <c r="I11" s="10" t="s">
        <v>13</v>
      </c>
      <c r="J11" s="1">
        <f t="shared" si="0"/>
        <v>18</v>
      </c>
      <c r="K11" s="1">
        <f t="shared" si="3"/>
        <v>1939</v>
      </c>
      <c r="L11" s="23">
        <f t="shared" si="1"/>
        <v>77560</v>
      </c>
      <c r="M11" s="3">
        <f t="shared" si="2"/>
        <v>4256512</v>
      </c>
    </row>
    <row r="12" spans="1:13" ht="17" thickBot="1" x14ac:dyDescent="0.25">
      <c r="A12" s="2" t="s">
        <v>20</v>
      </c>
      <c r="B12" s="1">
        <v>5680</v>
      </c>
      <c r="C12" s="1">
        <v>143</v>
      </c>
      <c r="D12" s="1" t="s">
        <v>13</v>
      </c>
      <c r="E12" s="1">
        <v>93</v>
      </c>
      <c r="F12" s="1">
        <v>3720</v>
      </c>
      <c r="G12" s="3">
        <v>260430</v>
      </c>
      <c r="I12" s="11" t="s">
        <v>173</v>
      </c>
      <c r="J12" s="12">
        <f>SUM(J4:J11)</f>
        <v>144</v>
      </c>
      <c r="K12" s="12">
        <f>SUM(K4:K11)</f>
        <v>14144</v>
      </c>
      <c r="L12" s="24">
        <f>SUM(L4:L11)</f>
        <v>565760</v>
      </c>
      <c r="M12" s="13">
        <f>SUM(M4:M11)</f>
        <v>24153603</v>
      </c>
    </row>
    <row r="13" spans="1:13" ht="17" thickBot="1" x14ac:dyDescent="0.25">
      <c r="A13" s="2" t="s">
        <v>21</v>
      </c>
      <c r="B13" s="1">
        <v>5240</v>
      </c>
      <c r="C13" s="1">
        <v>132</v>
      </c>
      <c r="D13" s="1" t="s">
        <v>22</v>
      </c>
      <c r="E13" s="1">
        <v>106</v>
      </c>
      <c r="F13" s="1">
        <v>4240</v>
      </c>
      <c r="G13" s="3">
        <v>255319</v>
      </c>
      <c r="I13" s="17"/>
      <c r="J13" s="17"/>
      <c r="K13" s="17"/>
      <c r="L13" s="25"/>
    </row>
    <row r="14" spans="1:13" x14ac:dyDescent="0.2">
      <c r="A14" s="2" t="s">
        <v>23</v>
      </c>
      <c r="B14" s="1">
        <v>5320</v>
      </c>
      <c r="C14" s="1">
        <v>134</v>
      </c>
      <c r="D14" s="1" t="s">
        <v>16</v>
      </c>
      <c r="E14" s="1">
        <v>106</v>
      </c>
      <c r="F14" s="1">
        <v>4240</v>
      </c>
      <c r="G14" s="3">
        <v>262122</v>
      </c>
      <c r="I14" s="7" t="s">
        <v>181</v>
      </c>
      <c r="J14" s="18">
        <f>MIN(J3:J11)</f>
        <v>7</v>
      </c>
      <c r="K14" s="18">
        <f>MIN(K3:K11)</f>
        <v>0</v>
      </c>
      <c r="L14" s="26">
        <f t="shared" ref="L14:M14" si="4">MIN(L3:L11)</f>
        <v>0</v>
      </c>
      <c r="M14" s="19">
        <f t="shared" si="4"/>
        <v>605527</v>
      </c>
    </row>
    <row r="15" spans="1:13" x14ac:dyDescent="0.2">
      <c r="A15" s="2" t="s">
        <v>24</v>
      </c>
      <c r="B15" s="1">
        <v>5440</v>
      </c>
      <c r="C15" s="1">
        <v>137</v>
      </c>
      <c r="D15" s="1" t="s">
        <v>18</v>
      </c>
      <c r="E15" s="1">
        <v>101</v>
      </c>
      <c r="F15" s="1">
        <v>4040</v>
      </c>
      <c r="G15" s="3">
        <v>157940</v>
      </c>
      <c r="I15" s="21" t="s">
        <v>182</v>
      </c>
      <c r="J15" s="1">
        <f>MAX(J3:J11)</f>
        <v>26</v>
      </c>
      <c r="K15" s="1">
        <f>MAX(K3:K11)</f>
        <v>2405</v>
      </c>
      <c r="L15" s="23">
        <f t="shared" ref="L15:M15" si="5">MAX(L3:L11)</f>
        <v>96200</v>
      </c>
      <c r="M15" s="3">
        <f t="shared" si="5"/>
        <v>4744994</v>
      </c>
    </row>
    <row r="16" spans="1:13" ht="17" thickBot="1" x14ac:dyDescent="0.25">
      <c r="A16" s="2" t="s">
        <v>25</v>
      </c>
      <c r="B16" s="1">
        <v>5960</v>
      </c>
      <c r="C16" s="1">
        <v>150</v>
      </c>
      <c r="D16" s="1" t="s">
        <v>6</v>
      </c>
      <c r="E16" s="1">
        <v>133</v>
      </c>
      <c r="F16" s="1">
        <v>5320</v>
      </c>
      <c r="G16" s="3">
        <v>126223</v>
      </c>
      <c r="I16" s="22" t="s">
        <v>183</v>
      </c>
      <c r="J16" s="20">
        <f>AVERAGE(J3:J11)</f>
        <v>17.555555555555557</v>
      </c>
      <c r="K16" s="20">
        <f t="shared" ref="K16:M16" si="6">AVERAGE(K3:K11)</f>
        <v>1571.5555555555557</v>
      </c>
      <c r="L16" s="27">
        <f t="shared" si="6"/>
        <v>62862.222222222219</v>
      </c>
      <c r="M16" s="20">
        <f t="shared" si="6"/>
        <v>2774548.222222222</v>
      </c>
    </row>
    <row r="17" spans="1:7" x14ac:dyDescent="0.2">
      <c r="A17" s="2" t="s">
        <v>26</v>
      </c>
      <c r="B17" s="1">
        <v>5400</v>
      </c>
      <c r="C17" s="1">
        <v>136</v>
      </c>
      <c r="D17" s="1" t="s">
        <v>11</v>
      </c>
      <c r="E17" s="1">
        <v>81</v>
      </c>
      <c r="F17" s="1">
        <v>3240</v>
      </c>
      <c r="G17" s="3">
        <v>319315</v>
      </c>
    </row>
    <row r="18" spans="1:7" x14ac:dyDescent="0.2">
      <c r="A18" s="2" t="s">
        <v>27</v>
      </c>
      <c r="B18" s="1">
        <v>6480</v>
      </c>
      <c r="C18" s="1">
        <v>163</v>
      </c>
      <c r="D18" s="1" t="s">
        <v>6</v>
      </c>
      <c r="E18" s="1">
        <v>96</v>
      </c>
      <c r="F18" s="1">
        <v>3840</v>
      </c>
      <c r="G18" s="3">
        <v>434366</v>
      </c>
    </row>
    <row r="19" spans="1:7" x14ac:dyDescent="0.2">
      <c r="A19" s="2" t="s">
        <v>28</v>
      </c>
      <c r="B19" s="1">
        <v>5880</v>
      </c>
      <c r="C19" s="1">
        <v>148</v>
      </c>
      <c r="D19" s="1" t="s">
        <v>11</v>
      </c>
      <c r="E19" s="1">
        <v>73</v>
      </c>
      <c r="F19" s="1">
        <v>2920</v>
      </c>
      <c r="G19" s="3">
        <v>133529</v>
      </c>
    </row>
    <row r="20" spans="1:7" x14ac:dyDescent="0.2">
      <c r="A20" s="2" t="s">
        <v>29</v>
      </c>
      <c r="B20" s="1">
        <v>5120</v>
      </c>
      <c r="C20" s="1">
        <v>129</v>
      </c>
      <c r="D20" s="1" t="s">
        <v>13</v>
      </c>
      <c r="E20" s="1">
        <v>114</v>
      </c>
      <c r="F20" s="1">
        <v>4560</v>
      </c>
      <c r="G20" s="3">
        <v>544092</v>
      </c>
    </row>
    <row r="21" spans="1:7" x14ac:dyDescent="0.2">
      <c r="A21" s="2" t="s">
        <v>30</v>
      </c>
      <c r="B21" s="1">
        <v>6480</v>
      </c>
      <c r="C21" s="1">
        <v>163</v>
      </c>
      <c r="D21" s="1" t="s">
        <v>22</v>
      </c>
      <c r="E21" s="1">
        <v>86</v>
      </c>
      <c r="F21" s="1">
        <v>3440</v>
      </c>
      <c r="G21" s="3">
        <v>163026</v>
      </c>
    </row>
    <row r="22" spans="1:7" x14ac:dyDescent="0.2">
      <c r="A22" s="2" t="s">
        <v>31</v>
      </c>
      <c r="B22" s="1">
        <v>6040</v>
      </c>
      <c r="C22" s="1">
        <v>152</v>
      </c>
      <c r="D22" s="1" t="s">
        <v>11</v>
      </c>
      <c r="E22" s="1">
        <v>64</v>
      </c>
      <c r="F22" s="1">
        <v>2560</v>
      </c>
      <c r="G22" s="3">
        <v>649055</v>
      </c>
    </row>
    <row r="23" spans="1:7" x14ac:dyDescent="0.2">
      <c r="A23" s="2" t="s">
        <v>32</v>
      </c>
      <c r="B23" s="1">
        <v>6760</v>
      </c>
      <c r="C23" s="1">
        <v>170</v>
      </c>
      <c r="D23" s="1" t="s">
        <v>22</v>
      </c>
      <c r="E23" s="1">
        <v>71</v>
      </c>
      <c r="F23" s="1">
        <v>2840</v>
      </c>
      <c r="G23" s="3">
        <v>376238</v>
      </c>
    </row>
    <row r="24" spans="1:7" x14ac:dyDescent="0.2">
      <c r="A24" s="2" t="s">
        <v>33</v>
      </c>
      <c r="B24" s="1">
        <v>4480</v>
      </c>
      <c r="C24" s="1">
        <v>113</v>
      </c>
      <c r="D24" s="1" t="s">
        <v>13</v>
      </c>
      <c r="E24" s="1">
        <v>66</v>
      </c>
      <c r="F24" s="1">
        <v>2640</v>
      </c>
      <c r="G24" s="3">
        <v>169243</v>
      </c>
    </row>
    <row r="25" spans="1:7" x14ac:dyDescent="0.2">
      <c r="A25" s="2" t="s">
        <v>34</v>
      </c>
      <c r="B25" s="1">
        <v>7280</v>
      </c>
      <c r="C25" s="1">
        <v>183</v>
      </c>
      <c r="D25" s="1" t="s">
        <v>6</v>
      </c>
      <c r="E25" s="1">
        <v>136</v>
      </c>
      <c r="F25" s="1">
        <v>5440</v>
      </c>
      <c r="G25" s="3">
        <v>277801</v>
      </c>
    </row>
    <row r="26" spans="1:7" x14ac:dyDescent="0.2">
      <c r="A26" s="2" t="s">
        <v>35</v>
      </c>
      <c r="B26" s="1">
        <v>3600</v>
      </c>
      <c r="C26" s="1">
        <v>91</v>
      </c>
      <c r="D26" s="1" t="s">
        <v>6</v>
      </c>
      <c r="E26" s="1">
        <v>57</v>
      </c>
      <c r="F26" s="1">
        <v>2280</v>
      </c>
      <c r="G26" s="3">
        <v>251505</v>
      </c>
    </row>
    <row r="27" spans="1:7" x14ac:dyDescent="0.2">
      <c r="A27" s="2" t="s">
        <v>36</v>
      </c>
      <c r="B27" s="1">
        <v>5200</v>
      </c>
      <c r="C27" s="1">
        <v>131</v>
      </c>
      <c r="D27" s="1" t="s">
        <v>13</v>
      </c>
      <c r="E27" s="1">
        <v>142</v>
      </c>
      <c r="F27" s="1">
        <v>5680</v>
      </c>
      <c r="G27" s="3">
        <v>985113</v>
      </c>
    </row>
    <row r="28" spans="1:7" x14ac:dyDescent="0.2">
      <c r="A28" s="2" t="s">
        <v>37</v>
      </c>
      <c r="B28" s="1">
        <v>6480</v>
      </c>
      <c r="C28" s="1">
        <v>163</v>
      </c>
      <c r="D28" s="1" t="s">
        <v>22</v>
      </c>
      <c r="E28" s="1">
        <v>135</v>
      </c>
      <c r="F28" s="1">
        <v>5400</v>
      </c>
      <c r="G28" s="3">
        <v>369110</v>
      </c>
    </row>
    <row r="29" spans="1:7" x14ac:dyDescent="0.2">
      <c r="A29" s="2" t="s">
        <v>38</v>
      </c>
      <c r="B29" s="1">
        <v>5720</v>
      </c>
      <c r="C29" s="1">
        <v>144</v>
      </c>
      <c r="D29" s="1" t="s">
        <v>22</v>
      </c>
      <c r="E29" s="1">
        <v>105</v>
      </c>
      <c r="F29" s="1">
        <v>4200</v>
      </c>
      <c r="G29" s="3">
        <v>438863</v>
      </c>
    </row>
    <row r="30" spans="1:7" x14ac:dyDescent="0.2">
      <c r="A30" s="2" t="s">
        <v>39</v>
      </c>
      <c r="B30" s="1">
        <v>5360</v>
      </c>
      <c r="C30" s="1">
        <v>135</v>
      </c>
      <c r="D30" s="1" t="s">
        <v>6</v>
      </c>
      <c r="E30" s="1">
        <v>81</v>
      </c>
      <c r="F30" s="1">
        <v>3240</v>
      </c>
      <c r="G30" s="3">
        <v>304269</v>
      </c>
    </row>
    <row r="31" spans="1:7" x14ac:dyDescent="0.2">
      <c r="A31" s="2" t="s">
        <v>40</v>
      </c>
      <c r="B31" s="1">
        <v>4720</v>
      </c>
      <c r="C31" s="1">
        <v>119</v>
      </c>
      <c r="D31" s="1" t="s">
        <v>22</v>
      </c>
      <c r="E31" s="1">
        <v>54</v>
      </c>
      <c r="F31" s="1">
        <v>2160</v>
      </c>
      <c r="G31" s="3">
        <v>1098258</v>
      </c>
    </row>
    <row r="32" spans="1:7" x14ac:dyDescent="0.2">
      <c r="A32" s="2" t="s">
        <v>41</v>
      </c>
      <c r="B32" s="1">
        <v>4360</v>
      </c>
      <c r="C32" s="1">
        <v>110</v>
      </c>
      <c r="D32" s="1" t="s">
        <v>11</v>
      </c>
      <c r="E32" s="1">
        <v>172</v>
      </c>
      <c r="F32" s="1">
        <v>6880</v>
      </c>
      <c r="G32" s="3">
        <v>372933</v>
      </c>
    </row>
    <row r="33" spans="1:7" x14ac:dyDescent="0.2">
      <c r="A33" s="2" t="s">
        <v>42</v>
      </c>
      <c r="B33" s="1">
        <v>6160</v>
      </c>
      <c r="C33" s="1">
        <v>155</v>
      </c>
      <c r="D33" s="1" t="s">
        <v>43</v>
      </c>
      <c r="E33" s="1">
        <v>78</v>
      </c>
      <c r="F33" s="1">
        <v>3120</v>
      </c>
      <c r="G33" s="3">
        <v>357246</v>
      </c>
    </row>
    <row r="34" spans="1:7" x14ac:dyDescent="0.2">
      <c r="A34" s="2" t="s">
        <v>44</v>
      </c>
      <c r="B34" s="1">
        <v>7520</v>
      </c>
      <c r="C34" s="1">
        <v>189</v>
      </c>
      <c r="D34" s="1" t="s">
        <v>8</v>
      </c>
      <c r="E34" s="1">
        <v>0</v>
      </c>
      <c r="F34" s="1">
        <v>0</v>
      </c>
      <c r="G34" s="3">
        <v>85495</v>
      </c>
    </row>
    <row r="35" spans="1:7" x14ac:dyDescent="0.2">
      <c r="A35" s="2" t="s">
        <v>45</v>
      </c>
      <c r="B35" s="1">
        <v>7960</v>
      </c>
      <c r="C35" s="1">
        <v>200</v>
      </c>
      <c r="D35" s="1" t="s">
        <v>8</v>
      </c>
      <c r="E35" s="1">
        <v>0</v>
      </c>
      <c r="F35" s="1">
        <v>0</v>
      </c>
      <c r="G35" s="3">
        <v>146990</v>
      </c>
    </row>
    <row r="36" spans="1:7" x14ac:dyDescent="0.2">
      <c r="A36" s="2" t="s">
        <v>46</v>
      </c>
      <c r="B36" s="1">
        <v>7240</v>
      </c>
      <c r="C36" s="1">
        <v>182</v>
      </c>
      <c r="D36" s="1" t="s">
        <v>13</v>
      </c>
      <c r="E36" s="1">
        <v>107</v>
      </c>
      <c r="F36" s="1">
        <v>4280</v>
      </c>
      <c r="G36" s="3">
        <v>570472</v>
      </c>
    </row>
    <row r="37" spans="1:7" x14ac:dyDescent="0.2">
      <c r="A37" s="2" t="s">
        <v>47</v>
      </c>
      <c r="B37" s="1">
        <v>4960</v>
      </c>
      <c r="C37" s="1">
        <v>125</v>
      </c>
      <c r="D37" s="1" t="s">
        <v>6</v>
      </c>
      <c r="E37" s="1">
        <v>92</v>
      </c>
      <c r="F37" s="1">
        <v>3680</v>
      </c>
      <c r="G37" s="3">
        <v>264976</v>
      </c>
    </row>
    <row r="38" spans="1:7" x14ac:dyDescent="0.2">
      <c r="A38" s="2" t="s">
        <v>48</v>
      </c>
      <c r="B38" s="1">
        <v>6240</v>
      </c>
      <c r="C38" s="1">
        <v>157</v>
      </c>
      <c r="D38" s="1" t="s">
        <v>13</v>
      </c>
      <c r="E38" s="1">
        <v>62</v>
      </c>
      <c r="F38" s="1">
        <v>2480</v>
      </c>
      <c r="G38" s="3">
        <v>339085</v>
      </c>
    </row>
    <row r="39" spans="1:7" x14ac:dyDescent="0.2">
      <c r="A39" s="2" t="s">
        <v>49</v>
      </c>
      <c r="B39" s="1">
        <v>6200</v>
      </c>
      <c r="C39" s="1">
        <v>156</v>
      </c>
      <c r="D39" s="1" t="s">
        <v>50</v>
      </c>
      <c r="E39" s="1">
        <v>156</v>
      </c>
      <c r="F39" s="1">
        <v>6240</v>
      </c>
      <c r="G39" s="3">
        <v>357983</v>
      </c>
    </row>
    <row r="40" spans="1:7" x14ac:dyDescent="0.2">
      <c r="A40" s="2" t="s">
        <v>51</v>
      </c>
      <c r="B40" s="1">
        <v>6880</v>
      </c>
      <c r="C40" s="1">
        <v>173</v>
      </c>
      <c r="D40" s="1" t="s">
        <v>16</v>
      </c>
      <c r="E40" s="1">
        <v>91</v>
      </c>
      <c r="F40" s="1">
        <v>3640</v>
      </c>
      <c r="G40" s="3">
        <v>220445</v>
      </c>
    </row>
    <row r="41" spans="1:7" x14ac:dyDescent="0.2">
      <c r="A41" s="2" t="s">
        <v>52</v>
      </c>
      <c r="B41" s="1">
        <v>4080</v>
      </c>
      <c r="C41" s="1">
        <v>103</v>
      </c>
      <c r="D41" s="1" t="s">
        <v>11</v>
      </c>
      <c r="E41" s="1">
        <v>103</v>
      </c>
      <c r="F41" s="1">
        <v>4120</v>
      </c>
      <c r="G41" s="3">
        <v>317018</v>
      </c>
    </row>
    <row r="42" spans="1:7" x14ac:dyDescent="0.2">
      <c r="A42" s="2" t="s">
        <v>53</v>
      </c>
      <c r="B42" s="1">
        <v>6840</v>
      </c>
      <c r="C42" s="1">
        <v>172</v>
      </c>
      <c r="D42" s="1" t="s">
        <v>22</v>
      </c>
      <c r="E42" s="1">
        <v>101</v>
      </c>
      <c r="F42" s="1">
        <v>4040</v>
      </c>
      <c r="G42" s="3">
        <v>159560</v>
      </c>
    </row>
    <row r="43" spans="1:7" x14ac:dyDescent="0.2">
      <c r="A43" s="2" t="s">
        <v>54</v>
      </c>
      <c r="B43" s="1">
        <v>6120</v>
      </c>
      <c r="C43" s="1">
        <v>154</v>
      </c>
      <c r="D43" s="1" t="s">
        <v>11</v>
      </c>
      <c r="E43" s="1">
        <v>108</v>
      </c>
      <c r="F43" s="1">
        <v>4320</v>
      </c>
      <c r="G43" s="3">
        <v>128484</v>
      </c>
    </row>
    <row r="44" spans="1:7" x14ac:dyDescent="0.2">
      <c r="A44" s="2" t="s">
        <v>55</v>
      </c>
      <c r="B44" s="1">
        <v>6880</v>
      </c>
      <c r="C44" s="1">
        <v>173</v>
      </c>
      <c r="D44" s="1" t="s">
        <v>50</v>
      </c>
      <c r="E44" s="1">
        <v>137</v>
      </c>
      <c r="F44" s="1">
        <v>5480</v>
      </c>
      <c r="G44" s="3">
        <v>725091</v>
      </c>
    </row>
    <row r="45" spans="1:7" x14ac:dyDescent="0.2">
      <c r="A45" s="2" t="s">
        <v>56</v>
      </c>
      <c r="B45" s="1">
        <v>6720</v>
      </c>
      <c r="C45" s="1">
        <v>169</v>
      </c>
      <c r="D45" s="1" t="s">
        <v>6</v>
      </c>
      <c r="E45" s="1">
        <v>132</v>
      </c>
      <c r="F45" s="1">
        <v>5280</v>
      </c>
      <c r="G45" s="3">
        <v>431130</v>
      </c>
    </row>
    <row r="46" spans="1:7" x14ac:dyDescent="0.2">
      <c r="A46" s="2" t="s">
        <v>57</v>
      </c>
      <c r="B46" s="1">
        <v>6240</v>
      </c>
      <c r="C46" s="1">
        <v>157</v>
      </c>
      <c r="D46" s="1" t="s">
        <v>6</v>
      </c>
      <c r="E46" s="1">
        <v>133</v>
      </c>
      <c r="F46" s="1">
        <v>5320</v>
      </c>
      <c r="G46" s="3">
        <v>311366</v>
      </c>
    </row>
    <row r="47" spans="1:7" x14ac:dyDescent="0.2">
      <c r="A47" s="2" t="s">
        <v>58</v>
      </c>
      <c r="B47" s="1">
        <v>10680</v>
      </c>
      <c r="C47" s="1">
        <v>268</v>
      </c>
      <c r="D47" s="1" t="s">
        <v>11</v>
      </c>
      <c r="E47" s="1">
        <v>139</v>
      </c>
      <c r="F47" s="1">
        <v>5560</v>
      </c>
      <c r="G47" s="3">
        <v>363381</v>
      </c>
    </row>
    <row r="48" spans="1:7" x14ac:dyDescent="0.2">
      <c r="A48" s="2" t="s">
        <v>59</v>
      </c>
      <c r="B48" s="1">
        <v>7800</v>
      </c>
      <c r="C48" s="1">
        <v>196</v>
      </c>
      <c r="D48" s="1" t="s">
        <v>50</v>
      </c>
      <c r="E48" s="1">
        <v>122</v>
      </c>
      <c r="F48" s="1">
        <v>4880</v>
      </c>
      <c r="G48" s="3">
        <v>345954</v>
      </c>
    </row>
    <row r="49" spans="1:7" x14ac:dyDescent="0.2">
      <c r="A49" s="2" t="s">
        <v>60</v>
      </c>
      <c r="B49" s="1">
        <v>6600</v>
      </c>
      <c r="C49" s="1">
        <v>166</v>
      </c>
      <c r="D49" s="1" t="s">
        <v>22</v>
      </c>
      <c r="E49" s="1">
        <v>109</v>
      </c>
      <c r="F49" s="1">
        <v>4360</v>
      </c>
      <c r="G49" s="3">
        <v>330154</v>
      </c>
    </row>
    <row r="50" spans="1:7" x14ac:dyDescent="0.2">
      <c r="A50" s="2" t="s">
        <v>61</v>
      </c>
      <c r="B50" s="1">
        <v>7200</v>
      </c>
      <c r="C50" s="1">
        <v>181</v>
      </c>
      <c r="D50" s="1" t="s">
        <v>22</v>
      </c>
      <c r="E50" s="1">
        <v>120</v>
      </c>
      <c r="F50" s="1">
        <v>4800</v>
      </c>
      <c r="G50" s="3">
        <v>187803</v>
      </c>
    </row>
    <row r="51" spans="1:7" x14ac:dyDescent="0.2">
      <c r="A51" s="2" t="s">
        <v>62</v>
      </c>
      <c r="B51" s="1">
        <v>8160</v>
      </c>
      <c r="C51" s="1">
        <v>205</v>
      </c>
      <c r="D51" s="1" t="s">
        <v>18</v>
      </c>
      <c r="E51" s="1">
        <v>151</v>
      </c>
      <c r="F51" s="1">
        <v>6040</v>
      </c>
      <c r="G51" s="3">
        <v>518752</v>
      </c>
    </row>
    <row r="52" spans="1:7" x14ac:dyDescent="0.2">
      <c r="A52" s="2" t="s">
        <v>63</v>
      </c>
      <c r="B52" s="1">
        <v>6880</v>
      </c>
      <c r="C52" s="1">
        <v>173</v>
      </c>
      <c r="D52" s="1" t="s">
        <v>6</v>
      </c>
      <c r="E52" s="1">
        <v>119</v>
      </c>
      <c r="F52" s="1">
        <v>4760</v>
      </c>
      <c r="G52" s="3">
        <v>279733</v>
      </c>
    </row>
    <row r="53" spans="1:7" x14ac:dyDescent="0.2">
      <c r="A53" s="2" t="s">
        <v>64</v>
      </c>
      <c r="B53" s="1">
        <v>5640</v>
      </c>
      <c r="C53" s="1">
        <v>142</v>
      </c>
      <c r="D53" s="1" t="s">
        <v>50</v>
      </c>
      <c r="E53" s="1">
        <v>122</v>
      </c>
      <c r="F53" s="1">
        <v>4880</v>
      </c>
      <c r="G53" s="3">
        <v>204524</v>
      </c>
    </row>
    <row r="54" spans="1:7" x14ac:dyDescent="0.2">
      <c r="A54" s="2" t="s">
        <v>65</v>
      </c>
      <c r="B54" s="1">
        <v>8400</v>
      </c>
      <c r="C54" s="1">
        <v>211</v>
      </c>
      <c r="D54" s="1" t="s">
        <v>18</v>
      </c>
      <c r="E54" s="1">
        <v>150</v>
      </c>
      <c r="F54" s="1">
        <v>6000</v>
      </c>
      <c r="G54" s="3">
        <v>243782</v>
      </c>
    </row>
    <row r="55" spans="1:7" x14ac:dyDescent="0.2">
      <c r="A55" s="2" t="s">
        <v>66</v>
      </c>
      <c r="B55" s="1">
        <v>5720</v>
      </c>
      <c r="C55" s="1">
        <v>144</v>
      </c>
      <c r="D55" s="1" t="s">
        <v>13</v>
      </c>
      <c r="E55" s="1">
        <v>130</v>
      </c>
      <c r="F55" s="1">
        <v>5200</v>
      </c>
      <c r="G55" s="3">
        <v>185417</v>
      </c>
    </row>
    <row r="56" spans="1:7" x14ac:dyDescent="0.2">
      <c r="A56" s="2" t="s">
        <v>67</v>
      </c>
      <c r="B56" s="1">
        <v>5080</v>
      </c>
      <c r="C56" s="1">
        <v>128</v>
      </c>
      <c r="D56" s="1" t="s">
        <v>50</v>
      </c>
      <c r="E56" s="1">
        <v>95</v>
      </c>
      <c r="F56" s="1">
        <v>3800</v>
      </c>
      <c r="G56" s="3">
        <v>67830</v>
      </c>
    </row>
    <row r="57" spans="1:7" x14ac:dyDescent="0.2">
      <c r="A57" s="2" t="s">
        <v>68</v>
      </c>
      <c r="B57" s="1">
        <v>6160</v>
      </c>
      <c r="C57" s="1">
        <v>155</v>
      </c>
      <c r="D57" s="1" t="s">
        <v>18</v>
      </c>
      <c r="E57" s="1">
        <v>93</v>
      </c>
      <c r="F57" s="1">
        <v>3720</v>
      </c>
      <c r="G57" s="3">
        <v>4660</v>
      </c>
    </row>
    <row r="58" spans="1:7" x14ac:dyDescent="0.2">
      <c r="A58" s="2" t="s">
        <v>69</v>
      </c>
      <c r="B58" s="1">
        <v>7680</v>
      </c>
      <c r="C58" s="1">
        <v>193</v>
      </c>
      <c r="D58" s="1" t="s">
        <v>8</v>
      </c>
      <c r="E58" s="1">
        <v>0</v>
      </c>
      <c r="F58" s="1">
        <v>0</v>
      </c>
      <c r="G58" s="3">
        <v>57841</v>
      </c>
    </row>
    <row r="59" spans="1:7" x14ac:dyDescent="0.2">
      <c r="A59" s="2" t="s">
        <v>70</v>
      </c>
      <c r="B59" s="1">
        <v>6320</v>
      </c>
      <c r="C59" s="1">
        <v>159</v>
      </c>
      <c r="D59" s="1" t="s">
        <v>13</v>
      </c>
      <c r="E59" s="1">
        <v>101</v>
      </c>
      <c r="F59" s="1">
        <v>4040</v>
      </c>
      <c r="G59" s="3">
        <v>40219</v>
      </c>
    </row>
    <row r="60" spans="1:7" x14ac:dyDescent="0.2">
      <c r="A60" s="2" t="s">
        <v>71</v>
      </c>
      <c r="B60" s="1">
        <v>6280</v>
      </c>
      <c r="C60" s="1">
        <v>158</v>
      </c>
      <c r="D60" s="1" t="s">
        <v>13</v>
      </c>
      <c r="E60" s="1">
        <v>105</v>
      </c>
      <c r="F60" s="1">
        <v>4200</v>
      </c>
      <c r="G60" s="3">
        <v>36924</v>
      </c>
    </row>
    <row r="61" spans="1:7" x14ac:dyDescent="0.2">
      <c r="A61" s="2" t="s">
        <v>72</v>
      </c>
      <c r="B61" s="1">
        <v>5880</v>
      </c>
      <c r="C61" s="1">
        <v>148</v>
      </c>
      <c r="D61" s="1" t="s">
        <v>6</v>
      </c>
      <c r="E61" s="1">
        <v>162</v>
      </c>
      <c r="F61" s="1">
        <v>6480</v>
      </c>
      <c r="G61" s="3">
        <v>582170</v>
      </c>
    </row>
    <row r="62" spans="1:7" x14ac:dyDescent="0.2">
      <c r="A62" s="2" t="s">
        <v>73</v>
      </c>
      <c r="B62" s="1">
        <v>6840</v>
      </c>
      <c r="C62" s="1">
        <v>172</v>
      </c>
      <c r="D62" s="1" t="s">
        <v>6</v>
      </c>
      <c r="E62" s="1">
        <v>113</v>
      </c>
      <c r="F62" s="1">
        <v>4520</v>
      </c>
      <c r="G62" s="3">
        <v>316881</v>
      </c>
    </row>
    <row r="63" spans="1:7" x14ac:dyDescent="0.2">
      <c r="A63" s="2" t="s">
        <v>74</v>
      </c>
      <c r="B63" s="1">
        <v>6880</v>
      </c>
      <c r="C63" s="1">
        <v>173</v>
      </c>
      <c r="D63" s="1" t="s">
        <v>11</v>
      </c>
      <c r="E63" s="1">
        <v>60</v>
      </c>
      <c r="F63" s="1">
        <v>2400</v>
      </c>
      <c r="G63" s="3">
        <v>404831</v>
      </c>
    </row>
    <row r="64" spans="1:7" x14ac:dyDescent="0.2">
      <c r="A64" s="2" t="s">
        <v>75</v>
      </c>
      <c r="B64" s="1">
        <v>6320</v>
      </c>
      <c r="C64" s="1">
        <v>159</v>
      </c>
      <c r="D64" s="1" t="s">
        <v>18</v>
      </c>
      <c r="E64" s="1">
        <v>91</v>
      </c>
      <c r="F64" s="1">
        <v>3640</v>
      </c>
      <c r="G64" s="3">
        <v>259935</v>
      </c>
    </row>
    <row r="65" spans="1:7" x14ac:dyDescent="0.2">
      <c r="A65" s="2" t="s">
        <v>76</v>
      </c>
      <c r="B65" s="1">
        <v>6920</v>
      </c>
      <c r="C65" s="1">
        <v>174</v>
      </c>
      <c r="D65" s="1" t="s">
        <v>11</v>
      </c>
      <c r="E65" s="1">
        <v>105</v>
      </c>
      <c r="F65" s="1">
        <v>4200</v>
      </c>
      <c r="G65" s="3">
        <v>531852</v>
      </c>
    </row>
    <row r="66" spans="1:7" x14ac:dyDescent="0.2">
      <c r="A66" s="2" t="s">
        <v>77</v>
      </c>
      <c r="B66" s="1">
        <v>8080</v>
      </c>
      <c r="C66" s="1">
        <v>203</v>
      </c>
      <c r="D66" s="1" t="s">
        <v>16</v>
      </c>
      <c r="E66" s="1">
        <v>44</v>
      </c>
      <c r="F66" s="1">
        <v>1760</v>
      </c>
      <c r="G66" s="3">
        <v>963266</v>
      </c>
    </row>
    <row r="67" spans="1:7" x14ac:dyDescent="0.2">
      <c r="A67" s="2" t="s">
        <v>78</v>
      </c>
      <c r="B67" s="1">
        <v>4680</v>
      </c>
      <c r="C67" s="1">
        <v>118</v>
      </c>
      <c r="D67" s="1" t="s">
        <v>50</v>
      </c>
      <c r="E67" s="1">
        <v>83</v>
      </c>
      <c r="F67" s="1">
        <v>3320</v>
      </c>
      <c r="G67" s="3">
        <v>239948</v>
      </c>
    </row>
    <row r="68" spans="1:7" x14ac:dyDescent="0.2">
      <c r="A68" s="2" t="s">
        <v>79</v>
      </c>
      <c r="B68" s="1">
        <v>7440</v>
      </c>
      <c r="C68" s="1">
        <v>187</v>
      </c>
      <c r="D68" s="1" t="s">
        <v>22</v>
      </c>
      <c r="E68" s="1">
        <v>83</v>
      </c>
      <c r="F68" s="1">
        <v>3320</v>
      </c>
      <c r="G68" s="3">
        <v>40804</v>
      </c>
    </row>
    <row r="69" spans="1:7" x14ac:dyDescent="0.2">
      <c r="A69" s="2" t="s">
        <v>80</v>
      </c>
      <c r="B69" s="1">
        <v>6000</v>
      </c>
      <c r="C69" s="1">
        <v>151</v>
      </c>
      <c r="D69" s="1" t="s">
        <v>8</v>
      </c>
      <c r="E69" s="1">
        <v>0</v>
      </c>
      <c r="F69" s="1">
        <v>0</v>
      </c>
      <c r="G69" s="3">
        <v>25283</v>
      </c>
    </row>
    <row r="70" spans="1:7" x14ac:dyDescent="0.2">
      <c r="A70" s="2" t="s">
        <v>81</v>
      </c>
      <c r="B70" s="1">
        <v>5280</v>
      </c>
      <c r="C70" s="1">
        <v>133</v>
      </c>
      <c r="D70" s="1" t="s">
        <v>8</v>
      </c>
      <c r="E70" s="1">
        <v>0</v>
      </c>
      <c r="F70" s="1">
        <v>0</v>
      </c>
      <c r="G70" s="3">
        <v>60063</v>
      </c>
    </row>
    <row r="71" spans="1:7" x14ac:dyDescent="0.2">
      <c r="A71" s="2" t="s">
        <v>82</v>
      </c>
      <c r="B71" s="1">
        <v>7320</v>
      </c>
      <c r="C71" s="1">
        <v>184</v>
      </c>
      <c r="D71" s="1" t="s">
        <v>11</v>
      </c>
      <c r="E71" s="1">
        <v>90</v>
      </c>
      <c r="F71" s="1">
        <v>3600</v>
      </c>
      <c r="G71" s="3">
        <v>277929</v>
      </c>
    </row>
    <row r="72" spans="1:7" x14ac:dyDescent="0.2">
      <c r="A72" s="2" t="s">
        <v>83</v>
      </c>
      <c r="B72" s="1">
        <v>7280</v>
      </c>
      <c r="C72" s="1">
        <v>183</v>
      </c>
      <c r="D72" s="1" t="s">
        <v>11</v>
      </c>
      <c r="E72" s="1">
        <v>121</v>
      </c>
      <c r="F72" s="1">
        <v>4840</v>
      </c>
      <c r="G72" s="3">
        <v>28041</v>
      </c>
    </row>
    <row r="73" spans="1:7" x14ac:dyDescent="0.2">
      <c r="A73" s="2" t="s">
        <v>84</v>
      </c>
      <c r="B73" s="1">
        <v>6840</v>
      </c>
      <c r="C73" s="1">
        <v>172</v>
      </c>
      <c r="D73" s="1" t="s">
        <v>16</v>
      </c>
      <c r="E73" s="1">
        <v>105</v>
      </c>
      <c r="F73" s="1">
        <v>4200</v>
      </c>
      <c r="G73" s="3">
        <v>23795</v>
      </c>
    </row>
    <row r="74" spans="1:7" x14ac:dyDescent="0.2">
      <c r="A74" s="2" t="s">
        <v>85</v>
      </c>
      <c r="B74" s="1">
        <v>5720</v>
      </c>
      <c r="C74" s="1">
        <v>144</v>
      </c>
      <c r="D74" s="1" t="s">
        <v>22</v>
      </c>
      <c r="E74" s="1">
        <v>20</v>
      </c>
      <c r="F74" s="1">
        <v>800</v>
      </c>
      <c r="G74" s="3">
        <v>35829</v>
      </c>
    </row>
    <row r="75" spans="1:7" x14ac:dyDescent="0.2">
      <c r="A75" s="2" t="s">
        <v>86</v>
      </c>
      <c r="B75" s="1">
        <v>5280</v>
      </c>
      <c r="C75" s="1">
        <v>133</v>
      </c>
      <c r="D75" s="1" t="s">
        <v>11</v>
      </c>
      <c r="E75" s="1">
        <v>70</v>
      </c>
      <c r="F75" s="1">
        <v>2800</v>
      </c>
      <c r="G75" s="3">
        <v>55498</v>
      </c>
    </row>
    <row r="76" spans="1:7" x14ac:dyDescent="0.2">
      <c r="A76" s="2" t="s">
        <v>87</v>
      </c>
      <c r="B76" s="1">
        <v>6040</v>
      </c>
      <c r="C76" s="1">
        <v>152</v>
      </c>
      <c r="D76" s="1" t="s">
        <v>11</v>
      </c>
      <c r="E76" s="1">
        <v>67</v>
      </c>
      <c r="F76" s="1">
        <v>2680</v>
      </c>
      <c r="G76" s="3">
        <v>60479</v>
      </c>
    </row>
    <row r="77" spans="1:7" x14ac:dyDescent="0.2">
      <c r="A77" s="2" t="s">
        <v>88</v>
      </c>
      <c r="B77" s="1">
        <v>5720</v>
      </c>
      <c r="C77" s="1">
        <v>144</v>
      </c>
      <c r="D77" s="1" t="s">
        <v>13</v>
      </c>
      <c r="E77" s="1">
        <v>73</v>
      </c>
      <c r="F77" s="1">
        <v>2920</v>
      </c>
      <c r="G77" s="3">
        <v>46113</v>
      </c>
    </row>
    <row r="78" spans="1:7" x14ac:dyDescent="0.2">
      <c r="A78" s="2" t="s">
        <v>89</v>
      </c>
      <c r="B78" s="1">
        <v>8120</v>
      </c>
      <c r="C78" s="1">
        <v>204</v>
      </c>
      <c r="D78" s="1" t="s">
        <v>8</v>
      </c>
      <c r="E78" s="1">
        <v>0</v>
      </c>
      <c r="F78" s="1">
        <v>0</v>
      </c>
      <c r="G78" s="3">
        <v>2728</v>
      </c>
    </row>
    <row r="79" spans="1:7" x14ac:dyDescent="0.2">
      <c r="A79" s="2" t="s">
        <v>90</v>
      </c>
      <c r="B79" s="1">
        <v>5360</v>
      </c>
      <c r="C79" s="1">
        <v>135</v>
      </c>
      <c r="D79" s="1" t="s">
        <v>50</v>
      </c>
      <c r="E79" s="1">
        <v>96</v>
      </c>
      <c r="F79" s="1">
        <v>3840</v>
      </c>
      <c r="G79" s="3">
        <v>24472</v>
      </c>
    </row>
    <row r="80" spans="1:7" x14ac:dyDescent="0.2">
      <c r="A80" s="2" t="s">
        <v>91</v>
      </c>
      <c r="B80" s="1">
        <v>5560</v>
      </c>
      <c r="C80" s="1">
        <v>140</v>
      </c>
      <c r="D80" s="1" t="s">
        <v>16</v>
      </c>
      <c r="E80" s="1">
        <v>60</v>
      </c>
      <c r="F80" s="1">
        <v>2400</v>
      </c>
      <c r="G80" s="3">
        <v>35870</v>
      </c>
    </row>
    <row r="81" spans="1:7" x14ac:dyDescent="0.2">
      <c r="A81" s="2" t="s">
        <v>92</v>
      </c>
      <c r="B81" s="1">
        <v>6760</v>
      </c>
      <c r="C81" s="1">
        <v>170</v>
      </c>
      <c r="D81" s="1" t="s">
        <v>22</v>
      </c>
      <c r="E81" s="1">
        <v>116</v>
      </c>
      <c r="F81" s="1">
        <v>4640</v>
      </c>
      <c r="G81" s="3">
        <v>9857</v>
      </c>
    </row>
    <row r="82" spans="1:7" x14ac:dyDescent="0.2">
      <c r="A82" s="2" t="s">
        <v>93</v>
      </c>
      <c r="B82" s="1">
        <v>5080</v>
      </c>
      <c r="C82" s="1">
        <v>128</v>
      </c>
      <c r="D82" s="1" t="s">
        <v>50</v>
      </c>
      <c r="E82" s="1">
        <v>39</v>
      </c>
      <c r="F82" s="1">
        <v>1560</v>
      </c>
      <c r="G82" s="3">
        <v>31032</v>
      </c>
    </row>
    <row r="83" spans="1:7" x14ac:dyDescent="0.2">
      <c r="A83" s="2" t="s">
        <v>94</v>
      </c>
      <c r="B83" s="1">
        <v>9960</v>
      </c>
      <c r="C83" s="1">
        <v>250</v>
      </c>
      <c r="D83" s="1" t="s">
        <v>11</v>
      </c>
      <c r="E83" s="1">
        <v>110</v>
      </c>
      <c r="F83" s="1">
        <v>4400</v>
      </c>
      <c r="G83" s="3">
        <v>32348</v>
      </c>
    </row>
    <row r="84" spans="1:7" x14ac:dyDescent="0.2">
      <c r="A84" s="2" t="s">
        <v>95</v>
      </c>
      <c r="B84" s="1">
        <v>6800</v>
      </c>
      <c r="C84" s="1">
        <v>171</v>
      </c>
      <c r="D84" s="1" t="s">
        <v>50</v>
      </c>
      <c r="E84" s="1">
        <v>122</v>
      </c>
      <c r="F84" s="1">
        <v>4880</v>
      </c>
      <c r="G84" s="3">
        <v>54820</v>
      </c>
    </row>
    <row r="85" spans="1:7" x14ac:dyDescent="0.2">
      <c r="A85" s="2" t="s">
        <v>96</v>
      </c>
      <c r="B85" s="1">
        <v>4600</v>
      </c>
      <c r="C85" s="1">
        <v>116</v>
      </c>
      <c r="D85" s="1" t="s">
        <v>22</v>
      </c>
      <c r="E85" s="1">
        <v>87</v>
      </c>
      <c r="F85" s="1">
        <v>3480</v>
      </c>
      <c r="G85" s="3">
        <v>46852</v>
      </c>
    </row>
    <row r="86" spans="1:7" x14ac:dyDescent="0.2">
      <c r="A86" s="2" t="s">
        <v>97</v>
      </c>
      <c r="B86" s="1">
        <v>5240</v>
      </c>
      <c r="C86" s="1">
        <v>132</v>
      </c>
      <c r="D86" s="1" t="s">
        <v>16</v>
      </c>
      <c r="E86" s="1">
        <v>75</v>
      </c>
      <c r="F86" s="1">
        <v>3000</v>
      </c>
      <c r="G86" s="3">
        <v>44961</v>
      </c>
    </row>
    <row r="87" spans="1:7" x14ac:dyDescent="0.2">
      <c r="A87" s="2" t="s">
        <v>98</v>
      </c>
      <c r="B87" s="1">
        <v>5680</v>
      </c>
      <c r="C87" s="1">
        <v>143</v>
      </c>
      <c r="D87" s="1" t="s">
        <v>16</v>
      </c>
      <c r="E87" s="1">
        <v>91</v>
      </c>
      <c r="F87" s="1">
        <v>3640</v>
      </c>
      <c r="G87" s="3">
        <v>36385</v>
      </c>
    </row>
    <row r="88" spans="1:7" x14ac:dyDescent="0.2">
      <c r="A88" s="2" t="s">
        <v>99</v>
      </c>
      <c r="B88" s="1">
        <v>6720</v>
      </c>
      <c r="C88" s="1">
        <v>169</v>
      </c>
      <c r="D88" s="1" t="s">
        <v>8</v>
      </c>
      <c r="E88" s="1">
        <v>0</v>
      </c>
      <c r="F88" s="1">
        <v>0</v>
      </c>
      <c r="G88" s="3">
        <v>40991</v>
      </c>
    </row>
    <row r="89" spans="1:7" x14ac:dyDescent="0.2">
      <c r="A89" s="2" t="s">
        <v>100</v>
      </c>
      <c r="B89" s="1">
        <v>5760</v>
      </c>
      <c r="C89" s="1">
        <v>145</v>
      </c>
      <c r="D89" s="1" t="s">
        <v>22</v>
      </c>
      <c r="E89" s="1">
        <v>114</v>
      </c>
      <c r="F89" s="1">
        <v>4560</v>
      </c>
      <c r="G89" s="3">
        <v>13581</v>
      </c>
    </row>
    <row r="90" spans="1:7" x14ac:dyDescent="0.2">
      <c r="A90" s="2" t="s">
        <v>101</v>
      </c>
      <c r="B90" s="1">
        <v>6080</v>
      </c>
      <c r="C90" s="1">
        <v>153</v>
      </c>
      <c r="D90" s="1" t="s">
        <v>22</v>
      </c>
      <c r="E90" s="1">
        <v>52</v>
      </c>
      <c r="F90" s="1">
        <v>2080</v>
      </c>
      <c r="G90" s="3">
        <v>64861</v>
      </c>
    </row>
    <row r="91" spans="1:7" x14ac:dyDescent="0.2">
      <c r="A91" s="2" t="s">
        <v>102</v>
      </c>
      <c r="B91" s="1">
        <v>7320</v>
      </c>
      <c r="C91" s="1">
        <v>184</v>
      </c>
      <c r="D91" s="1" t="s">
        <v>13</v>
      </c>
      <c r="E91" s="1">
        <v>104</v>
      </c>
      <c r="F91" s="1">
        <v>4160</v>
      </c>
      <c r="G91" s="3">
        <v>33563</v>
      </c>
    </row>
    <row r="92" spans="1:7" x14ac:dyDescent="0.2">
      <c r="A92" s="2" t="s">
        <v>103</v>
      </c>
      <c r="B92" s="1">
        <v>8960</v>
      </c>
      <c r="C92" s="1">
        <v>225</v>
      </c>
      <c r="D92" s="1" t="s">
        <v>22</v>
      </c>
      <c r="E92" s="1">
        <v>101</v>
      </c>
      <c r="F92" s="1">
        <v>4040</v>
      </c>
      <c r="G92" s="3">
        <v>66047</v>
      </c>
    </row>
    <row r="93" spans="1:7" x14ac:dyDescent="0.2">
      <c r="A93" s="2" t="s">
        <v>104</v>
      </c>
      <c r="B93" s="1">
        <v>6760</v>
      </c>
      <c r="C93" s="1">
        <v>170</v>
      </c>
      <c r="D93" s="1" t="s">
        <v>6</v>
      </c>
      <c r="E93" s="1">
        <v>113</v>
      </c>
      <c r="F93" s="1">
        <v>4520</v>
      </c>
      <c r="G93" s="3">
        <v>54276</v>
      </c>
    </row>
    <row r="94" spans="1:7" x14ac:dyDescent="0.2">
      <c r="A94" s="2" t="s">
        <v>105</v>
      </c>
      <c r="B94" s="1">
        <v>6080</v>
      </c>
      <c r="C94" s="1">
        <v>153</v>
      </c>
      <c r="D94" s="1" t="s">
        <v>13</v>
      </c>
      <c r="E94" s="1">
        <v>96</v>
      </c>
      <c r="F94" s="1">
        <v>3840</v>
      </c>
      <c r="G94" s="3">
        <v>38927</v>
      </c>
    </row>
    <row r="95" spans="1:7" x14ac:dyDescent="0.2">
      <c r="A95" s="2" t="s">
        <v>106</v>
      </c>
      <c r="B95" s="1">
        <v>5760</v>
      </c>
      <c r="C95" s="1">
        <v>145</v>
      </c>
      <c r="D95" s="1" t="s">
        <v>16</v>
      </c>
      <c r="E95" s="1">
        <v>27</v>
      </c>
      <c r="F95" s="1">
        <v>1080</v>
      </c>
      <c r="G95" s="3">
        <v>68432</v>
      </c>
    </row>
    <row r="96" spans="1:7" x14ac:dyDescent="0.2">
      <c r="A96" s="2" t="s">
        <v>107</v>
      </c>
      <c r="B96" s="1">
        <v>7360</v>
      </c>
      <c r="C96" s="1">
        <v>185</v>
      </c>
      <c r="D96" s="1" t="s">
        <v>6</v>
      </c>
      <c r="E96" s="1">
        <v>128</v>
      </c>
      <c r="F96" s="1">
        <v>5120</v>
      </c>
      <c r="G96" s="3">
        <v>38540</v>
      </c>
    </row>
    <row r="97" spans="1:7" x14ac:dyDescent="0.2">
      <c r="A97" s="2" t="s">
        <v>108</v>
      </c>
      <c r="B97" s="1">
        <v>7000</v>
      </c>
      <c r="C97" s="1">
        <v>176</v>
      </c>
      <c r="D97" s="1" t="s">
        <v>16</v>
      </c>
      <c r="E97" s="1">
        <v>100</v>
      </c>
      <c r="F97" s="1">
        <v>4000</v>
      </c>
      <c r="G97" s="3">
        <v>2761</v>
      </c>
    </row>
    <row r="98" spans="1:7" x14ac:dyDescent="0.2">
      <c r="A98" s="2" t="s">
        <v>109</v>
      </c>
      <c r="B98" s="1">
        <v>7160</v>
      </c>
      <c r="C98" s="1">
        <v>180</v>
      </c>
      <c r="D98" s="1" t="s">
        <v>13</v>
      </c>
      <c r="E98" s="1">
        <v>118</v>
      </c>
      <c r="F98" s="1">
        <v>4720</v>
      </c>
      <c r="G98" s="3">
        <v>30522</v>
      </c>
    </row>
    <row r="99" spans="1:7" x14ac:dyDescent="0.2">
      <c r="A99" s="2" t="s">
        <v>110</v>
      </c>
      <c r="B99" s="1">
        <v>6480</v>
      </c>
      <c r="C99" s="1">
        <v>163</v>
      </c>
      <c r="D99" s="1" t="s">
        <v>11</v>
      </c>
      <c r="E99" s="1">
        <v>109</v>
      </c>
      <c r="F99" s="1">
        <v>4360</v>
      </c>
      <c r="G99" s="3">
        <v>52684</v>
      </c>
    </row>
    <row r="100" spans="1:7" x14ac:dyDescent="0.2">
      <c r="A100" s="2" t="s">
        <v>111</v>
      </c>
      <c r="B100" s="1">
        <v>5520</v>
      </c>
      <c r="C100" s="1">
        <v>139</v>
      </c>
      <c r="D100" s="1" t="s">
        <v>22</v>
      </c>
      <c r="E100" s="1">
        <v>61</v>
      </c>
      <c r="F100" s="1">
        <v>2440</v>
      </c>
      <c r="G100" s="3">
        <v>23021</v>
      </c>
    </row>
    <row r="101" spans="1:7" x14ac:dyDescent="0.2">
      <c r="A101" s="2" t="s">
        <v>112</v>
      </c>
      <c r="B101" s="1">
        <v>7640</v>
      </c>
      <c r="C101" s="1">
        <v>192</v>
      </c>
      <c r="D101" s="1" t="s">
        <v>8</v>
      </c>
      <c r="E101" s="1">
        <v>0</v>
      </c>
      <c r="F101" s="1">
        <v>0</v>
      </c>
      <c r="G101" s="3">
        <v>4391</v>
      </c>
    </row>
    <row r="102" spans="1:7" x14ac:dyDescent="0.2">
      <c r="A102" s="2" t="s">
        <v>113</v>
      </c>
      <c r="B102" s="1">
        <v>6240</v>
      </c>
      <c r="C102" s="1">
        <v>157</v>
      </c>
      <c r="D102" s="1" t="s">
        <v>18</v>
      </c>
      <c r="E102" s="1">
        <v>94</v>
      </c>
      <c r="F102" s="1">
        <v>3760</v>
      </c>
      <c r="G102" s="3">
        <v>69926</v>
      </c>
    </row>
    <row r="103" spans="1:7" x14ac:dyDescent="0.2">
      <c r="A103" s="2" t="s">
        <v>114</v>
      </c>
      <c r="B103" s="1">
        <v>6640</v>
      </c>
      <c r="C103" s="1">
        <v>167</v>
      </c>
      <c r="D103" s="1" t="s">
        <v>43</v>
      </c>
      <c r="E103" s="1">
        <v>101</v>
      </c>
      <c r="F103" s="1">
        <v>4040</v>
      </c>
      <c r="G103" s="3">
        <v>36118</v>
      </c>
    </row>
    <row r="104" spans="1:7" x14ac:dyDescent="0.2">
      <c r="A104" s="2" t="s">
        <v>115</v>
      </c>
      <c r="B104" s="1">
        <v>6600</v>
      </c>
      <c r="C104" s="1">
        <v>166</v>
      </c>
      <c r="D104" s="1" t="s">
        <v>50</v>
      </c>
      <c r="E104" s="1">
        <v>112</v>
      </c>
      <c r="F104" s="1">
        <v>4480</v>
      </c>
      <c r="G104" s="3">
        <v>24421</v>
      </c>
    </row>
    <row r="105" spans="1:7" x14ac:dyDescent="0.2">
      <c r="A105" s="2" t="s">
        <v>116</v>
      </c>
      <c r="B105" s="1">
        <v>6120</v>
      </c>
      <c r="C105" s="1">
        <v>154</v>
      </c>
      <c r="D105" s="1" t="s">
        <v>50</v>
      </c>
      <c r="E105" s="1">
        <v>95</v>
      </c>
      <c r="F105" s="1">
        <v>3800</v>
      </c>
      <c r="G105" s="3">
        <v>26611</v>
      </c>
    </row>
    <row r="106" spans="1:7" x14ac:dyDescent="0.2">
      <c r="A106" s="2" t="s">
        <v>117</v>
      </c>
      <c r="B106" s="1">
        <v>6400</v>
      </c>
      <c r="C106" s="1">
        <v>161</v>
      </c>
      <c r="D106" s="1" t="s">
        <v>16</v>
      </c>
      <c r="E106" s="1">
        <v>90</v>
      </c>
      <c r="F106" s="1">
        <v>3600</v>
      </c>
      <c r="G106" s="3">
        <v>47972</v>
      </c>
    </row>
    <row r="107" spans="1:7" x14ac:dyDescent="0.2">
      <c r="A107" s="2" t="s">
        <v>118</v>
      </c>
      <c r="B107" s="1">
        <v>5640</v>
      </c>
      <c r="C107" s="1">
        <v>142</v>
      </c>
      <c r="D107" s="1" t="s">
        <v>11</v>
      </c>
      <c r="E107" s="1">
        <v>71</v>
      </c>
      <c r="F107" s="1">
        <v>2840</v>
      </c>
      <c r="G107" s="3">
        <v>80596</v>
      </c>
    </row>
    <row r="108" spans="1:7" x14ac:dyDescent="0.2">
      <c r="A108" s="2" t="s">
        <v>119</v>
      </c>
      <c r="B108" s="1">
        <v>6800</v>
      </c>
      <c r="C108" s="1">
        <v>171</v>
      </c>
      <c r="D108" s="1" t="s">
        <v>6</v>
      </c>
      <c r="E108" s="1">
        <v>96</v>
      </c>
      <c r="F108" s="1">
        <v>3840</v>
      </c>
      <c r="G108" s="3">
        <v>59636</v>
      </c>
    </row>
    <row r="109" spans="1:7" x14ac:dyDescent="0.2">
      <c r="A109" s="2" t="s">
        <v>120</v>
      </c>
      <c r="B109" s="1">
        <v>6440</v>
      </c>
      <c r="C109" s="1">
        <v>162</v>
      </c>
      <c r="D109" s="1" t="s">
        <v>22</v>
      </c>
      <c r="E109" s="1">
        <v>81</v>
      </c>
      <c r="F109" s="1">
        <v>3240</v>
      </c>
      <c r="G109" s="3">
        <v>33616</v>
      </c>
    </row>
    <row r="110" spans="1:7" x14ac:dyDescent="0.2">
      <c r="A110" s="2" t="s">
        <v>121</v>
      </c>
      <c r="B110" s="1">
        <v>6480</v>
      </c>
      <c r="C110" s="1">
        <v>163</v>
      </c>
      <c r="D110" s="1" t="s">
        <v>8</v>
      </c>
      <c r="E110" s="1">
        <v>0</v>
      </c>
      <c r="F110" s="1">
        <v>0</v>
      </c>
      <c r="G110" s="3">
        <v>15264</v>
      </c>
    </row>
    <row r="111" spans="1:7" x14ac:dyDescent="0.2">
      <c r="A111" s="2" t="s">
        <v>122</v>
      </c>
      <c r="B111" s="1">
        <v>9640</v>
      </c>
      <c r="C111" s="1">
        <v>242</v>
      </c>
      <c r="D111" s="1" t="s">
        <v>6</v>
      </c>
      <c r="E111" s="1">
        <v>87</v>
      </c>
      <c r="F111" s="1">
        <v>3480</v>
      </c>
      <c r="G111" s="3">
        <v>76954</v>
      </c>
    </row>
    <row r="112" spans="1:7" x14ac:dyDescent="0.2">
      <c r="A112" s="2" t="s">
        <v>123</v>
      </c>
      <c r="B112" s="1">
        <v>8440</v>
      </c>
      <c r="C112" s="1">
        <v>212</v>
      </c>
      <c r="D112" s="1" t="s">
        <v>8</v>
      </c>
      <c r="E112" s="1">
        <v>0</v>
      </c>
      <c r="F112" s="1">
        <v>0</v>
      </c>
      <c r="G112" s="3">
        <v>8494</v>
      </c>
    </row>
    <row r="113" spans="1:7" x14ac:dyDescent="0.2">
      <c r="A113" s="2" t="s">
        <v>124</v>
      </c>
      <c r="B113" s="1">
        <v>7000</v>
      </c>
      <c r="C113" s="1">
        <v>176</v>
      </c>
      <c r="D113" s="1" t="s">
        <v>18</v>
      </c>
      <c r="E113" s="1">
        <v>108</v>
      </c>
      <c r="F113" s="1">
        <v>4320</v>
      </c>
      <c r="G113" s="3">
        <v>70689</v>
      </c>
    </row>
    <row r="114" spans="1:7" x14ac:dyDescent="0.2">
      <c r="A114" s="2" t="s">
        <v>125</v>
      </c>
      <c r="B114" s="1">
        <v>6160</v>
      </c>
      <c r="C114" s="1">
        <v>155</v>
      </c>
      <c r="D114" s="1" t="s">
        <v>11</v>
      </c>
      <c r="E114" s="1">
        <v>99</v>
      </c>
      <c r="F114" s="1">
        <v>3960</v>
      </c>
      <c r="G114" s="3">
        <v>14197</v>
      </c>
    </row>
    <row r="115" spans="1:7" x14ac:dyDescent="0.2">
      <c r="A115" s="2" t="s">
        <v>126</v>
      </c>
      <c r="B115" s="1">
        <v>8320</v>
      </c>
      <c r="C115" s="1">
        <v>209</v>
      </c>
      <c r="D115" s="1" t="s">
        <v>43</v>
      </c>
      <c r="E115" s="1">
        <v>149</v>
      </c>
      <c r="F115" s="1">
        <v>5960</v>
      </c>
      <c r="G115" s="3">
        <v>46754</v>
      </c>
    </row>
    <row r="116" spans="1:7" x14ac:dyDescent="0.2">
      <c r="A116" s="2" t="s">
        <v>127</v>
      </c>
      <c r="B116" s="1">
        <v>7160</v>
      </c>
      <c r="C116" s="1">
        <v>180</v>
      </c>
      <c r="D116" s="1" t="s">
        <v>6</v>
      </c>
      <c r="E116" s="1">
        <v>98</v>
      </c>
      <c r="F116" s="1">
        <v>3920</v>
      </c>
      <c r="G116" s="3">
        <v>38467</v>
      </c>
    </row>
    <row r="117" spans="1:7" x14ac:dyDescent="0.2">
      <c r="A117" s="2" t="s">
        <v>128</v>
      </c>
      <c r="B117" s="1">
        <v>5560</v>
      </c>
      <c r="C117" s="1">
        <v>140</v>
      </c>
      <c r="D117" s="1" t="s">
        <v>11</v>
      </c>
      <c r="E117" s="1">
        <v>92</v>
      </c>
      <c r="F117" s="1">
        <v>3680</v>
      </c>
      <c r="G117" s="3">
        <v>51939</v>
      </c>
    </row>
    <row r="118" spans="1:7" x14ac:dyDescent="0.2">
      <c r="A118" s="2" t="s">
        <v>129</v>
      </c>
      <c r="B118" s="1">
        <v>7000</v>
      </c>
      <c r="C118" s="1">
        <v>176</v>
      </c>
      <c r="D118" s="1" t="s">
        <v>22</v>
      </c>
      <c r="E118" s="1">
        <v>82</v>
      </c>
      <c r="F118" s="1">
        <v>3280</v>
      </c>
      <c r="G118" s="3">
        <v>21418</v>
      </c>
    </row>
    <row r="119" spans="1:7" x14ac:dyDescent="0.2">
      <c r="A119" s="2" t="s">
        <v>130</v>
      </c>
      <c r="B119" s="1">
        <v>6000</v>
      </c>
      <c r="C119" s="1">
        <v>151</v>
      </c>
      <c r="D119" s="1" t="s">
        <v>6</v>
      </c>
      <c r="E119" s="1">
        <v>87</v>
      </c>
      <c r="F119" s="1">
        <v>3480</v>
      </c>
      <c r="G119" s="3">
        <v>79695</v>
      </c>
    </row>
    <row r="120" spans="1:7" x14ac:dyDescent="0.2">
      <c r="A120" s="2" t="s">
        <v>131</v>
      </c>
      <c r="B120" s="1">
        <v>6200</v>
      </c>
      <c r="C120" s="1">
        <v>156</v>
      </c>
      <c r="D120" s="1" t="s">
        <v>50</v>
      </c>
      <c r="E120" s="1">
        <v>107</v>
      </c>
      <c r="F120" s="1">
        <v>4280</v>
      </c>
      <c r="G120" s="3">
        <v>81291</v>
      </c>
    </row>
    <row r="121" spans="1:7" x14ac:dyDescent="0.2">
      <c r="A121" s="2" t="s">
        <v>132</v>
      </c>
      <c r="B121" s="1">
        <v>6560</v>
      </c>
      <c r="C121" s="1">
        <v>165</v>
      </c>
      <c r="D121" s="1" t="s">
        <v>16</v>
      </c>
      <c r="E121" s="1">
        <v>77</v>
      </c>
      <c r="F121" s="1">
        <v>3080</v>
      </c>
      <c r="G121" s="3">
        <v>17638</v>
      </c>
    </row>
    <row r="122" spans="1:7" x14ac:dyDescent="0.2">
      <c r="A122" s="2" t="s">
        <v>133</v>
      </c>
      <c r="B122" s="1">
        <v>5840</v>
      </c>
      <c r="C122" s="1">
        <v>147</v>
      </c>
      <c r="D122" s="1" t="s">
        <v>22</v>
      </c>
      <c r="E122" s="1">
        <v>101</v>
      </c>
      <c r="F122" s="1">
        <v>4040</v>
      </c>
      <c r="G122" s="3">
        <v>9324</v>
      </c>
    </row>
    <row r="123" spans="1:7" x14ac:dyDescent="0.2">
      <c r="A123" s="2" t="s">
        <v>134</v>
      </c>
      <c r="B123" s="1">
        <v>6960</v>
      </c>
      <c r="C123" s="1">
        <v>175</v>
      </c>
      <c r="D123" s="1" t="s">
        <v>22</v>
      </c>
      <c r="E123" s="1">
        <v>98</v>
      </c>
      <c r="F123" s="1">
        <v>3920</v>
      </c>
      <c r="G123" s="3">
        <v>33972</v>
      </c>
    </row>
    <row r="124" spans="1:7" x14ac:dyDescent="0.2">
      <c r="A124" s="2" t="s">
        <v>135</v>
      </c>
      <c r="B124" s="1">
        <v>6600</v>
      </c>
      <c r="C124" s="1">
        <v>166</v>
      </c>
      <c r="D124" s="1" t="s">
        <v>43</v>
      </c>
      <c r="E124" s="1">
        <v>82</v>
      </c>
      <c r="F124" s="1">
        <v>3280</v>
      </c>
      <c r="G124" s="3">
        <v>60140</v>
      </c>
    </row>
    <row r="125" spans="1:7" x14ac:dyDescent="0.2">
      <c r="A125" s="2" t="s">
        <v>136</v>
      </c>
      <c r="B125" s="1">
        <v>7240</v>
      </c>
      <c r="C125" s="1">
        <v>182</v>
      </c>
      <c r="D125" s="1" t="s">
        <v>50</v>
      </c>
      <c r="E125" s="1">
        <v>117</v>
      </c>
      <c r="F125" s="1">
        <v>4680</v>
      </c>
      <c r="G125" s="3">
        <v>43996</v>
      </c>
    </row>
    <row r="126" spans="1:7" x14ac:dyDescent="0.2">
      <c r="A126" s="2" t="s">
        <v>137</v>
      </c>
      <c r="B126" s="1">
        <v>5760</v>
      </c>
      <c r="C126" s="1">
        <v>145</v>
      </c>
      <c r="D126" s="1" t="s">
        <v>50</v>
      </c>
      <c r="E126" s="1">
        <v>42</v>
      </c>
      <c r="F126" s="1">
        <v>1680</v>
      </c>
      <c r="G126" s="3">
        <v>69302</v>
      </c>
    </row>
    <row r="127" spans="1:7" x14ac:dyDescent="0.2">
      <c r="A127" s="2" t="s">
        <v>138</v>
      </c>
      <c r="B127" s="1">
        <v>7440</v>
      </c>
      <c r="C127" s="1">
        <v>187</v>
      </c>
      <c r="D127" s="1" t="s">
        <v>50</v>
      </c>
      <c r="E127" s="1">
        <v>65</v>
      </c>
      <c r="F127" s="1">
        <v>2600</v>
      </c>
      <c r="G127" s="3">
        <v>22448</v>
      </c>
    </row>
    <row r="128" spans="1:7" x14ac:dyDescent="0.2">
      <c r="A128" s="2" t="s">
        <v>139</v>
      </c>
      <c r="B128" s="1">
        <v>8200</v>
      </c>
      <c r="C128" s="1">
        <v>206</v>
      </c>
      <c r="D128" s="1" t="s">
        <v>18</v>
      </c>
      <c r="E128" s="1">
        <v>99</v>
      </c>
      <c r="F128" s="1">
        <v>3960</v>
      </c>
      <c r="G128" s="3">
        <v>22347</v>
      </c>
    </row>
    <row r="129" spans="1:7" x14ac:dyDescent="0.2">
      <c r="A129" s="2" t="s">
        <v>140</v>
      </c>
      <c r="B129" s="1">
        <v>6920</v>
      </c>
      <c r="C129" s="1">
        <v>174</v>
      </c>
      <c r="D129" s="1" t="s">
        <v>13</v>
      </c>
      <c r="E129" s="1">
        <v>111</v>
      </c>
      <c r="F129" s="1">
        <v>4440</v>
      </c>
      <c r="G129" s="3">
        <v>35054</v>
      </c>
    </row>
    <row r="130" spans="1:7" x14ac:dyDescent="0.2">
      <c r="A130" s="2" t="s">
        <v>141</v>
      </c>
      <c r="B130" s="1">
        <v>6040</v>
      </c>
      <c r="C130" s="1">
        <v>152</v>
      </c>
      <c r="D130" s="1" t="s">
        <v>11</v>
      </c>
      <c r="E130" s="1">
        <v>124</v>
      </c>
      <c r="F130" s="1">
        <v>4960</v>
      </c>
      <c r="G130" s="3">
        <v>18630</v>
      </c>
    </row>
    <row r="131" spans="1:7" x14ac:dyDescent="0.2">
      <c r="A131" s="2" t="s">
        <v>142</v>
      </c>
      <c r="B131" s="1">
        <v>7280</v>
      </c>
      <c r="C131" s="1">
        <v>183</v>
      </c>
      <c r="D131" s="1" t="s">
        <v>8</v>
      </c>
      <c r="E131" s="1">
        <v>0</v>
      </c>
      <c r="F131" s="1">
        <v>0</v>
      </c>
      <c r="G131" s="3">
        <v>22128</v>
      </c>
    </row>
    <row r="132" spans="1:7" x14ac:dyDescent="0.2">
      <c r="A132" s="2" t="s">
        <v>143</v>
      </c>
      <c r="B132" s="1">
        <v>7320</v>
      </c>
      <c r="C132" s="1">
        <v>184</v>
      </c>
      <c r="D132" s="1" t="s">
        <v>18</v>
      </c>
      <c r="E132" s="1">
        <v>128</v>
      </c>
      <c r="F132" s="1">
        <v>5120</v>
      </c>
      <c r="G132" s="3">
        <v>36388</v>
      </c>
    </row>
    <row r="133" spans="1:7" x14ac:dyDescent="0.2">
      <c r="A133" s="2" t="s">
        <v>144</v>
      </c>
      <c r="B133" s="1">
        <v>7480</v>
      </c>
      <c r="C133" s="1">
        <v>188</v>
      </c>
      <c r="D133" s="1" t="s">
        <v>22</v>
      </c>
      <c r="E133" s="1">
        <v>143</v>
      </c>
      <c r="F133" s="1">
        <v>5720</v>
      </c>
      <c r="G133" s="3">
        <v>39613</v>
      </c>
    </row>
    <row r="134" spans="1:7" x14ac:dyDescent="0.2">
      <c r="A134" s="2" t="s">
        <v>145</v>
      </c>
      <c r="B134" s="1">
        <v>5520</v>
      </c>
      <c r="C134" s="1">
        <v>139</v>
      </c>
      <c r="D134" s="1" t="s">
        <v>18</v>
      </c>
      <c r="E134" s="1">
        <v>24</v>
      </c>
      <c r="F134" s="1">
        <v>960</v>
      </c>
      <c r="G134" s="3">
        <v>28878</v>
      </c>
    </row>
    <row r="135" spans="1:7" x14ac:dyDescent="0.2">
      <c r="A135" s="2" t="s">
        <v>146</v>
      </c>
      <c r="B135" s="1">
        <v>5120</v>
      </c>
      <c r="C135" s="1">
        <v>129</v>
      </c>
      <c r="D135" s="1" t="s">
        <v>18</v>
      </c>
      <c r="E135" s="1">
        <v>78</v>
      </c>
      <c r="F135" s="1">
        <v>3120</v>
      </c>
      <c r="G135" s="3">
        <v>9253</v>
      </c>
    </row>
    <row r="136" spans="1:7" x14ac:dyDescent="0.2">
      <c r="A136" s="2" t="s">
        <v>147</v>
      </c>
      <c r="B136" s="1">
        <v>5040</v>
      </c>
      <c r="C136" s="1">
        <v>127</v>
      </c>
      <c r="D136" s="1" t="s">
        <v>16</v>
      </c>
      <c r="E136" s="1">
        <v>13</v>
      </c>
      <c r="F136" s="1">
        <v>520</v>
      </c>
      <c r="G136" s="3">
        <v>47543</v>
      </c>
    </row>
    <row r="137" spans="1:7" x14ac:dyDescent="0.2">
      <c r="A137" s="2" t="s">
        <v>148</v>
      </c>
      <c r="B137" s="1">
        <v>5880</v>
      </c>
      <c r="C137" s="1">
        <v>148</v>
      </c>
      <c r="D137" s="1" t="s">
        <v>6</v>
      </c>
      <c r="E137" s="1">
        <v>99</v>
      </c>
      <c r="F137" s="1">
        <v>3960</v>
      </c>
      <c r="G137" s="3">
        <v>85086</v>
      </c>
    </row>
    <row r="138" spans="1:7" x14ac:dyDescent="0.2">
      <c r="A138" s="2" t="s">
        <v>149</v>
      </c>
      <c r="B138" s="1">
        <v>5120</v>
      </c>
      <c r="C138" s="1">
        <v>129</v>
      </c>
      <c r="D138" s="1" t="s">
        <v>6</v>
      </c>
      <c r="E138" s="1">
        <v>102</v>
      </c>
      <c r="F138" s="1">
        <v>4080</v>
      </c>
      <c r="G138" s="3">
        <v>27920</v>
      </c>
    </row>
    <row r="139" spans="1:7" x14ac:dyDescent="0.2">
      <c r="A139" s="2" t="s">
        <v>150</v>
      </c>
      <c r="B139" s="1">
        <v>5320</v>
      </c>
      <c r="C139" s="1">
        <v>134</v>
      </c>
      <c r="D139" s="1" t="s">
        <v>22</v>
      </c>
      <c r="E139" s="1">
        <v>93</v>
      </c>
      <c r="F139" s="1">
        <v>3720</v>
      </c>
      <c r="G139" s="3">
        <v>43113</v>
      </c>
    </row>
    <row r="140" spans="1:7" x14ac:dyDescent="0.2">
      <c r="A140" s="2" t="s">
        <v>151</v>
      </c>
      <c r="B140" s="1">
        <v>6520</v>
      </c>
      <c r="C140" s="1">
        <v>164</v>
      </c>
      <c r="D140" s="1" t="s">
        <v>11</v>
      </c>
      <c r="E140" s="1">
        <v>123</v>
      </c>
      <c r="F140" s="1">
        <v>4920</v>
      </c>
      <c r="G140" s="3">
        <v>40187</v>
      </c>
    </row>
    <row r="141" spans="1:7" x14ac:dyDescent="0.2">
      <c r="A141" s="2" t="s">
        <v>152</v>
      </c>
      <c r="B141" s="1">
        <v>5560</v>
      </c>
      <c r="C141" s="1">
        <v>140</v>
      </c>
      <c r="D141" s="1" t="s">
        <v>50</v>
      </c>
      <c r="E141" s="1">
        <v>110</v>
      </c>
      <c r="F141" s="1">
        <v>4400</v>
      </c>
      <c r="G141" s="3">
        <v>23273</v>
      </c>
    </row>
    <row r="142" spans="1:7" x14ac:dyDescent="0.2">
      <c r="A142" s="2" t="s">
        <v>153</v>
      </c>
      <c r="B142" s="1">
        <v>6000</v>
      </c>
      <c r="C142" s="1">
        <v>151</v>
      </c>
      <c r="D142" s="1" t="s">
        <v>13</v>
      </c>
      <c r="E142" s="1">
        <v>77</v>
      </c>
      <c r="F142" s="1">
        <v>3080</v>
      </c>
      <c r="G142" s="3">
        <v>7085</v>
      </c>
    </row>
    <row r="143" spans="1:7" x14ac:dyDescent="0.2">
      <c r="A143" s="2" t="s">
        <v>154</v>
      </c>
      <c r="B143" s="1">
        <v>6000</v>
      </c>
      <c r="C143" s="1">
        <v>151</v>
      </c>
      <c r="D143" s="1" t="s">
        <v>22</v>
      </c>
      <c r="E143" s="1">
        <v>92</v>
      </c>
      <c r="F143" s="1">
        <v>3680</v>
      </c>
      <c r="G143" s="3">
        <v>37767</v>
      </c>
    </row>
    <row r="144" spans="1:7" x14ac:dyDescent="0.2">
      <c r="A144" s="2" t="s">
        <v>155</v>
      </c>
      <c r="B144" s="1">
        <v>7720</v>
      </c>
      <c r="C144" s="1">
        <v>194</v>
      </c>
      <c r="D144" s="1" t="s">
        <v>43</v>
      </c>
      <c r="E144" s="1">
        <v>89</v>
      </c>
      <c r="F144" s="1">
        <v>3560</v>
      </c>
      <c r="G144" s="3">
        <v>20261</v>
      </c>
    </row>
    <row r="145" spans="1:7" x14ac:dyDescent="0.2">
      <c r="A145" s="2" t="s">
        <v>156</v>
      </c>
      <c r="B145" s="1">
        <v>5600</v>
      </c>
      <c r="C145" s="1">
        <v>141</v>
      </c>
      <c r="D145" s="1" t="s">
        <v>22</v>
      </c>
      <c r="E145" s="1">
        <v>88</v>
      </c>
      <c r="F145" s="1">
        <v>3520</v>
      </c>
      <c r="G145" s="3">
        <v>21060</v>
      </c>
    </row>
    <row r="146" spans="1:7" x14ac:dyDescent="0.2">
      <c r="A146" s="2" t="s">
        <v>157</v>
      </c>
      <c r="B146" s="1">
        <v>6720</v>
      </c>
      <c r="C146" s="1">
        <v>169</v>
      </c>
      <c r="D146" s="1" t="s">
        <v>43</v>
      </c>
      <c r="E146" s="1">
        <v>94</v>
      </c>
      <c r="F146" s="1">
        <v>3760</v>
      </c>
      <c r="G146" s="3">
        <v>30601</v>
      </c>
    </row>
    <row r="147" spans="1:7" x14ac:dyDescent="0.2">
      <c r="A147" s="2" t="s">
        <v>158</v>
      </c>
      <c r="B147" s="1">
        <v>7320</v>
      </c>
      <c r="C147" s="1">
        <v>184</v>
      </c>
      <c r="D147" s="1" t="s">
        <v>18</v>
      </c>
      <c r="E147" s="1">
        <v>114</v>
      </c>
      <c r="F147" s="1">
        <v>4560</v>
      </c>
      <c r="G147" s="3">
        <v>56381</v>
      </c>
    </row>
    <row r="148" spans="1:7" x14ac:dyDescent="0.2">
      <c r="A148" s="2" t="s">
        <v>159</v>
      </c>
      <c r="B148" s="1">
        <v>7400</v>
      </c>
      <c r="C148" s="1">
        <v>186</v>
      </c>
      <c r="D148" s="1" t="s">
        <v>50</v>
      </c>
      <c r="E148" s="1">
        <v>60</v>
      </c>
      <c r="F148" s="1">
        <v>2400</v>
      </c>
      <c r="G148" s="3">
        <v>33676</v>
      </c>
    </row>
    <row r="149" spans="1:7" x14ac:dyDescent="0.2">
      <c r="A149" s="2" t="s">
        <v>160</v>
      </c>
      <c r="B149" s="1">
        <v>6680</v>
      </c>
      <c r="C149" s="1">
        <v>168</v>
      </c>
      <c r="D149" s="1" t="s">
        <v>16</v>
      </c>
      <c r="E149" s="1">
        <v>120</v>
      </c>
      <c r="F149" s="1">
        <v>4800</v>
      </c>
      <c r="G149" s="3">
        <v>62776</v>
      </c>
    </row>
    <row r="150" spans="1:7" x14ac:dyDescent="0.2">
      <c r="A150" s="2" t="s">
        <v>161</v>
      </c>
      <c r="B150" s="1">
        <v>11480</v>
      </c>
      <c r="C150" s="1">
        <v>288</v>
      </c>
      <c r="D150" s="1" t="s">
        <v>16</v>
      </c>
      <c r="E150" s="1">
        <v>111</v>
      </c>
      <c r="F150" s="1">
        <v>4440</v>
      </c>
      <c r="G150" s="3">
        <v>32787</v>
      </c>
    </row>
    <row r="151" spans="1:7" x14ac:dyDescent="0.2">
      <c r="A151" s="2" t="s">
        <v>162</v>
      </c>
      <c r="B151" s="1">
        <v>5640</v>
      </c>
      <c r="C151" s="1">
        <v>142</v>
      </c>
      <c r="D151" s="1" t="s">
        <v>6</v>
      </c>
      <c r="E151" s="1">
        <v>93</v>
      </c>
      <c r="F151" s="1">
        <v>3720</v>
      </c>
      <c r="G151" s="3">
        <v>49141</v>
      </c>
    </row>
    <row r="152" spans="1:7" x14ac:dyDescent="0.2">
      <c r="A152" s="2" t="s">
        <v>163</v>
      </c>
      <c r="B152" s="1">
        <v>6320</v>
      </c>
      <c r="C152" s="1">
        <v>159</v>
      </c>
      <c r="D152" s="1" t="s">
        <v>43</v>
      </c>
      <c r="E152" s="1">
        <v>111</v>
      </c>
      <c r="F152" s="1">
        <v>4440</v>
      </c>
      <c r="G152" s="3">
        <v>54407</v>
      </c>
    </row>
    <row r="153" spans="1:7" x14ac:dyDescent="0.2">
      <c r="A153" s="2" t="s">
        <v>164</v>
      </c>
      <c r="B153" s="1">
        <v>5280</v>
      </c>
      <c r="C153" s="1">
        <v>133</v>
      </c>
      <c r="D153" s="1" t="s">
        <v>16</v>
      </c>
      <c r="E153" s="1">
        <v>78</v>
      </c>
      <c r="F153" s="1">
        <v>3120</v>
      </c>
      <c r="G153" s="3">
        <v>17240</v>
      </c>
    </row>
    <row r="154" spans="1:7" x14ac:dyDescent="0.2">
      <c r="A154" s="2" t="s">
        <v>165</v>
      </c>
      <c r="B154" s="1">
        <v>7360</v>
      </c>
      <c r="C154" s="1">
        <v>185</v>
      </c>
      <c r="D154" s="1" t="s">
        <v>13</v>
      </c>
      <c r="E154" s="1">
        <v>128</v>
      </c>
      <c r="F154" s="1">
        <v>5120</v>
      </c>
      <c r="G154" s="3">
        <v>9907</v>
      </c>
    </row>
    <row r="155" spans="1:7" x14ac:dyDescent="0.2">
      <c r="A155" s="2" t="s">
        <v>166</v>
      </c>
      <c r="B155" s="1">
        <v>6600</v>
      </c>
      <c r="C155" s="1">
        <v>166</v>
      </c>
      <c r="D155" s="1" t="s">
        <v>18</v>
      </c>
      <c r="E155" s="1">
        <v>94</v>
      </c>
      <c r="F155" s="1">
        <v>3760</v>
      </c>
      <c r="G155" s="3">
        <v>42698</v>
      </c>
    </row>
    <row r="156" spans="1:7" x14ac:dyDescent="0.2">
      <c r="A156" s="2" t="s">
        <v>167</v>
      </c>
      <c r="B156" s="1">
        <v>5840</v>
      </c>
      <c r="C156" s="1">
        <v>147</v>
      </c>
      <c r="D156" s="1" t="s">
        <v>6</v>
      </c>
      <c r="E156" s="1">
        <v>104</v>
      </c>
      <c r="F156" s="1">
        <v>4160</v>
      </c>
      <c r="G156" s="3">
        <v>38800</v>
      </c>
    </row>
    <row r="157" spans="1:7" x14ac:dyDescent="0.2">
      <c r="A157" s="2" t="s">
        <v>168</v>
      </c>
      <c r="B157" s="1">
        <v>6560</v>
      </c>
      <c r="C157" s="1">
        <v>165</v>
      </c>
      <c r="D157" s="1" t="s">
        <v>22</v>
      </c>
      <c r="E157" s="1">
        <v>106</v>
      </c>
      <c r="F157" s="1">
        <v>4240</v>
      </c>
      <c r="G157" s="3">
        <v>21145</v>
      </c>
    </row>
    <row r="158" spans="1:7" x14ac:dyDescent="0.2">
      <c r="A158" s="2" t="s">
        <v>169</v>
      </c>
      <c r="B158" s="1">
        <v>6000</v>
      </c>
      <c r="C158" s="1">
        <v>151</v>
      </c>
      <c r="D158" s="1" t="s">
        <v>13</v>
      </c>
      <c r="E158" s="1">
        <v>96</v>
      </c>
      <c r="F158" s="1">
        <v>3840</v>
      </c>
      <c r="G158" s="3">
        <v>22418</v>
      </c>
    </row>
    <row r="159" spans="1:7" x14ac:dyDescent="0.2">
      <c r="A159" s="2" t="s">
        <v>170</v>
      </c>
      <c r="B159" s="1">
        <v>5400</v>
      </c>
      <c r="C159" s="1">
        <v>136</v>
      </c>
      <c r="D159" s="1" t="s">
        <v>8</v>
      </c>
      <c r="E159" s="1">
        <v>0</v>
      </c>
      <c r="F159" s="1">
        <v>0</v>
      </c>
      <c r="G159" s="3">
        <v>17682</v>
      </c>
    </row>
    <row r="160" spans="1:7" ht="17" thickBot="1" x14ac:dyDescent="0.25">
      <c r="A160" s="4" t="s">
        <v>171</v>
      </c>
      <c r="B160" s="5">
        <v>5640</v>
      </c>
      <c r="C160" s="5">
        <v>142</v>
      </c>
      <c r="D160" s="5" t="s">
        <v>11</v>
      </c>
      <c r="E160" s="5">
        <v>83</v>
      </c>
      <c r="F160" s="5">
        <v>3320</v>
      </c>
      <c r="G160" s="6">
        <v>23892</v>
      </c>
    </row>
    <row r="161" spans="1:7" ht="17" thickBot="1" x14ac:dyDescent="0.25">
      <c r="A161" s="46" t="s">
        <v>0</v>
      </c>
      <c r="B161" s="47" t="s">
        <v>184</v>
      </c>
      <c r="C161" s="47" t="s">
        <v>180</v>
      </c>
      <c r="D161" s="47" t="s">
        <v>2</v>
      </c>
      <c r="E161" s="47" t="s">
        <v>178</v>
      </c>
      <c r="F161" s="47" t="s">
        <v>187</v>
      </c>
      <c r="G161" s="48" t="s">
        <v>186</v>
      </c>
    </row>
    <row r="162" spans="1:7" x14ac:dyDescent="0.2">
      <c r="A162" s="28" t="s">
        <v>181</v>
      </c>
      <c r="B162" s="31">
        <f t="array" ref="B162">MIN(IF($D$3:$D$160&lt;&gt;"Bad",B$3:B$160))</f>
        <v>3600</v>
      </c>
      <c r="C162" s="19">
        <f t="array" ref="C162">MIN(IF($D$3:$D$160&lt;&gt;"Bad",C$3:C$160))</f>
        <v>91</v>
      </c>
      <c r="D162" s="50"/>
      <c r="E162" s="28">
        <f t="array" ref="E162">MIN(IF($D$3:$D$160&lt;&gt;"Bad",E$3:E$160))</f>
        <v>6</v>
      </c>
      <c r="F162" s="34">
        <f t="array" ref="F162">MIN(IF($D$3:$D$160&lt;&gt;"Bad",F$3:F$160))</f>
        <v>240</v>
      </c>
      <c r="G162" s="37">
        <f t="array" ref="G162">MIN(IF($D$3:$D$160&lt;&gt;"Bad",G$3:G$160))</f>
        <v>2761</v>
      </c>
    </row>
    <row r="163" spans="1:7" x14ac:dyDescent="0.2">
      <c r="A163" s="2" t="s">
        <v>183</v>
      </c>
      <c r="B163" s="32">
        <f>AVERAGEIF($D$3:$D$160,"&lt;&gt;Bad",B$3:B$160)</f>
        <v>6460.5555555555557</v>
      </c>
      <c r="C163" s="29">
        <f>AVERAGEIF($D$3:$D$160,"&lt;&gt;Bad",C$3:C$160)</f>
        <v>162.51388888888889</v>
      </c>
      <c r="D163" s="51"/>
      <c r="E163" s="30">
        <f>AVERAGEIF($D$3:$D$160,"&lt;&gt;Bad",E$3:E$160)</f>
        <v>98.222222222222229</v>
      </c>
      <c r="F163" s="35">
        <f t="shared" ref="F163:G163" si="7">AVERAGEIF($D$3:$D$160,"&lt;&gt;Bad",F$3:F$160)</f>
        <v>3928.8888888888887</v>
      </c>
      <c r="G163" s="38">
        <f t="shared" si="7"/>
        <v>167733.35416666666</v>
      </c>
    </row>
    <row r="164" spans="1:7" x14ac:dyDescent="0.2">
      <c r="A164" s="2" t="s">
        <v>185</v>
      </c>
      <c r="B164" s="32">
        <f t="array" ref="B164">AVEDEV(IF($D$3:$D$160&lt;&gt;"Bad",B$3:B$160))</f>
        <v>887.253086419753</v>
      </c>
      <c r="C164" s="29">
        <f t="array" ref="C164">AVEDEV(IF($D$3:$D$160&lt;&gt;"Bad",C$3:C$160))</f>
        <v>22.181327160493833</v>
      </c>
      <c r="D164" s="51"/>
      <c r="E164" s="30">
        <f t="array" ref="E164">AVEDEV(IF($D$3:$D$160&lt;&gt;"Bad",E$3:E$160))</f>
        <v>23.621913580246915</v>
      </c>
      <c r="F164" s="32">
        <f t="array" ref="F164">AVEDEV(IF($D$3:$D$160&lt;&gt;"Bad",F$3:F$160))</f>
        <v>944.87654320987656</v>
      </c>
      <c r="G164" s="49">
        <f t="array" ref="G164">AVEDEV(IF($D$3:$D$160&lt;&gt;"Bad",G$3:G$160))</f>
        <v>158185.25000000026</v>
      </c>
    </row>
    <row r="165" spans="1:7" ht="17" thickBot="1" x14ac:dyDescent="0.25">
      <c r="A165" s="4" t="s">
        <v>182</v>
      </c>
      <c r="B165" s="33">
        <f t="array" ref="B165">MAX(IF($D$3:$D$160&lt;&gt;"Bad",B$3:B$160))</f>
        <v>11800</v>
      </c>
      <c r="C165" s="6">
        <f t="array" ref="C165">MAX(IF($D$3:$D$160&lt;&gt;"Bad",C$3:C$160))</f>
        <v>296</v>
      </c>
      <c r="D165" s="52"/>
      <c r="E165" s="4">
        <f t="array" ref="E165">MAX(IF($D$3:$D$160&lt;&gt;"Bad",E$3:E$160))</f>
        <v>255</v>
      </c>
      <c r="F165" s="36">
        <f t="array" ref="F165">MAX(IF($D$3:$D$160&lt;&gt;"Bad",F$3:F$160))</f>
        <v>10200</v>
      </c>
      <c r="G165" s="39">
        <f t="array" ref="G165">MAX(IF($D$3:$D$160&lt;&gt;"Bad",G$3:G$160))</f>
        <v>1098258</v>
      </c>
    </row>
  </sheetData>
  <mergeCells count="3">
    <mergeCell ref="A1:G1"/>
    <mergeCell ref="I1:M1"/>
    <mergeCell ref="D162:D165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Statistics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2016-04-27T07:58:52Z</dcterms:created>
  <dcterms:modified xsi:type="dcterms:W3CDTF">2016-06-08T08:29:43Z</dcterms:modified>
</cp:coreProperties>
</file>